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Grupos_Trabajo\WEB_CORPORATIVA\informacion-financiera\informes-financieros\2021\resultados\info financiera\"/>
    </mc:Choice>
  </mc:AlternateContent>
  <bookViews>
    <workbookView xWindow="0" yWindow="0" windowWidth="16845" windowHeight="9465" tabRatio="881" firstSheet="1" activeTab="1"/>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5" i="11" l="1"/>
  <c r="H5" i="11"/>
</calcChain>
</file>

<file path=xl/sharedStrings.xml><?xml version="1.0" encoding="utf-8"?>
<sst xmlns="http://schemas.openxmlformats.org/spreadsheetml/2006/main" count="650" uniqueCount="384">
  <si>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</si>
  <si>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</si>
  <si>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</si>
  <si>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</si>
  <si>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</si>
  <si>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</si>
  <si>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</si>
  <si>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</si>
  <si>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</si>
  <si>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</si>
  <si>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</si>
  <si>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</si>
  <si>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</si>
  <si>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</si>
  <si>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</si>
  <si>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</si>
  <si>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</si>
  <si>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</si>
  <si>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</si>
  <si>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</si>
  <si>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</si>
  <si>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</si>
  <si>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</si>
  <si>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</si>
  <si>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</si>
  <si>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</si>
  <si>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</si>
  <si>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</si>
  <si>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</si>
  <si>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</si>
  <si>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</si>
  <si>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</si>
  <si>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</si>
  <si>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</si>
  <si>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</si>
  <si>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</si>
  <si>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</si>
  <si>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</si>
  <si>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</si>
  <si>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</si>
  <si>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</si>
  <si>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</si>
  <si>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</si>
  <si>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</si>
  <si>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</si>
  <si>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</si>
  <si>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</si>
  <si>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</si>
  <si>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</si>
  <si>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</si>
  <si>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</si>
  <si>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</si>
  <si>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</si>
  <si>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</si>
  <si>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</si>
  <si>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</si>
  <si>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</si>
  <si>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</si>
  <si>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</si>
  <si>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</si>
  <si>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</si>
  <si>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</si>
  <si>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</si>
  <si>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</si>
  <si>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</si>
  <si>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</si>
  <si>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</si>
  <si>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</si>
  <si>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</si>
  <si>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</si>
  <si>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</si>
  <si>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</si>
  <si>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</si>
  <si>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</si>
  <si>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</si>
  <si>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</si>
  <si>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</si>
  <si>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</si>
  <si>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</si>
  <si>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</si>
  <si>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</si>
  <si>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</si>
  <si>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</si>
  <si>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</si>
  <si>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</si>
  <si>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</si>
  <si>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</si>
  <si>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</si>
  <si>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</si>
  <si>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</si>
  <si>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</si>
  <si>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</si>
  <si>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</si>
  <si>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</si>
  <si>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</si>
  <si>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</si>
  <si>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</si>
  <si>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</si>
  <si>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</si>
  <si>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</si>
  <si>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</si>
  <si>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</si>
  <si>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</si>
  <si>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</si>
  <si>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</si>
  <si>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</si>
  <si>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</si>
  <si>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</si>
  <si>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</si>
  <si>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</si>
  <si>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</si>
  <si>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</si>
  <si>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</si>
  <si>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</si>
  <si>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</si>
  <si>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</si>
  <si>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</si>
  <si>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</si>
  <si>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</si>
  <si>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</si>
  <si>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</si>
  <si>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</si>
  <si>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</si>
  <si>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</si>
  <si>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</si>
  <si>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</si>
  <si>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</si>
  <si>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</si>
  <si>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</si>
  <si>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</si>
  <si>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</si>
  <si>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</si>
  <si>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</si>
  <si>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</si>
  <si>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</si>
  <si>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</si>
  <si>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</si>
  <si>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</si>
  <si>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</si>
  <si>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</si>
  <si>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</si>
  <si>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</si>
  <si>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</si>
  <si>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</si>
  <si>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</si>
  <si>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</si>
  <si>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</si>
  <si>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</si>
  <si>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</si>
  <si>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</si>
  <si>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</si>
  <si>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</si>
  <si>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</si>
  <si>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</si>
  <si>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</si>
  <si>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</si>
  <si>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</si>
  <si>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</si>
  <si>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</si>
  <si>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</si>
  <si>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</si>
  <si>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</si>
  <si>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</si>
  <si>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</si>
  <si>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</si>
  <si>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Financial liabilities at amortised cost</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</si>
  <si>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</si>
  <si>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</si>
  <si>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</si>
  <si>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</si>
  <si>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</si>
  <si>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</si>
  <si>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</si>
  <si>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</si>
  <si>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</si>
  <si>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</si>
  <si>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</si>
  <si>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</si>
  <si>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</si>
  <si>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</si>
  <si>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</si>
  <si>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</si>
  <si>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</si>
  <si>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</si>
  <si>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</si>
  <si>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</si>
  <si>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</si>
  <si>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</si>
  <si>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</si>
  <si>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</si>
  <si>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</si>
  <si>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</si>
  <si>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</si>
  <si>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</si>
  <si>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</si>
  <si>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</si>
  <si>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</si>
  <si>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</si>
  <si>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</si>
  <si>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</si>
  <si>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</si>
  <si>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</si>
  <si>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</si>
  <si>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</si>
  <si>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</si>
  <si>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</si>
  <si>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</si>
  <si>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</si>
  <si>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</si>
  <si>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</si>
  <si>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</si>
  <si>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</si>
  <si>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</si>
  <si>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</si>
  <si>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</si>
  <si>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</si>
  <si>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</si>
  <si>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</si>
  <si>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</si>
  <si>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</si>
  <si>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</si>
  <si>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</si>
  <si>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</si>
  <si>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</si>
  <si>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</si>
  <si>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</si>
  <si>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</si>
  <si>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</si>
  <si>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</si>
  <si>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</si>
  <si>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</si>
  <si>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</si>
  <si>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</si>
  <si>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</si>
  <si>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</si>
  <si>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</si>
  <si>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</si>
  <si>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</si>
  <si>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</si>
  <si>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</si>
  <si>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</si>
  <si>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</si>
  <si>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</si>
  <si>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</si>
  <si>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</si>
  <si>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</si>
  <si>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</si>
  <si>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</si>
  <si>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</si>
  <si>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</si>
  <si>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</si>
  <si>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</si>
  <si>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</si>
  <si>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</si>
  <si>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</si>
  <si>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</si>
  <si>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</si>
  <si>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</si>
  <si>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</si>
  <si>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</si>
  <si>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</si>
  <si>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</si>
  <si>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</si>
  <si>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</si>
  <si>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</si>
  <si>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</si>
  <si>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</si>
  <si>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</si>
  <si>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</si>
  <si>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</si>
  <si>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</si>
  <si>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</si>
  <si>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</si>
  <si>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</si>
  <si>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</si>
  <si>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</si>
  <si>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</si>
  <si>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</si>
  <si>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</si>
  <si>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Other</t>
  </si>
  <si>
    <t>Risk Weighted Assets</t>
  </si>
  <si>
    <t>Total capital ratio</t>
  </si>
  <si>
    <t>Total (1+2)</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</si>
  <si>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</si>
  <si>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</si>
  <si>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</si>
  <si>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</si>
  <si>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</si>
  <si>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</si>
  <si>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</si>
  <si>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</si>
  <si>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</si>
  <si>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</si>
  <si>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</si>
  <si>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</si>
  <si>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</si>
  <si>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</si>
  <si>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</si>
  <si>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</si>
  <si>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</si>
  <si>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</si>
  <si>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</si>
  <si>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</si>
  <si>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</si>
  <si>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</si>
  <si>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</si>
  <si>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</si>
  <si>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</si>
  <si>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</si>
  <si>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</si>
  <si>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</si>
  <si>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n.a.</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</si>
  <si>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</si>
  <si>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</si>
  <si>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</si>
  <si>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</si>
  <si>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</si>
  <si>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</si>
  <si>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</si>
  <si>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</si>
  <si>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</si>
  <si>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</si>
  <si>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</si>
  <si>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</si>
  <si>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</si>
  <si>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</si>
  <si>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</si>
  <si>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</si>
  <si>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</si>
  <si>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</si>
  <si>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</si>
  <si>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</si>
  <si>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</si>
  <si>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</si>
  <si>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</si>
  <si>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</si>
  <si>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</si>
  <si>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</si>
  <si>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*Corresponds to one-off activities on loans and advances to customers: Reverse repurchase agreements, guarantees given, advance to Social Security due to extra payment (only in June)…</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</si>
  <si>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</si>
  <si>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</si>
  <si>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</si>
  <si>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</si>
  <si>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</si>
  <si>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</si>
  <si>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</si>
  <si>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</si>
  <si>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</si>
  <si>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</si>
  <si>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</si>
  <si>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</si>
  <si>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</si>
  <si>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</si>
  <si>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</si>
  <si>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</si>
  <si>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</si>
  <si>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</si>
  <si>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</si>
  <si>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</si>
  <si>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</si>
  <si>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</si>
  <si>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</si>
  <si>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</si>
  <si>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</si>
  <si>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</si>
  <si>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</si>
  <si>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</si>
  <si>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</si>
  <si>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</si>
  <si>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</si>
  <si>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</si>
  <si>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</si>
  <si>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</si>
  <si>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</si>
  <si>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</si>
  <si>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</si>
  <si>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</si>
  <si>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</si>
  <si>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</si>
  <si>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Insurance products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</si>
  <si>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</si>
  <si>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</si>
  <si>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31-03-2020 (*)</t>
  </si>
  <si>
    <t>Absoluta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</si>
</sst>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2">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4">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93">
    <xf numFmtId="0" fontId="0" fillId="0" borderId="0" xfId="0"/>
    <xf numFmtId="165" fontId="0" fillId="0" borderId="0" xfId="0" applyNumberFormat="1"/>
    <xf numFmtId="0" fontId="0" fillId="0" borderId="0" xfId="0" applyAlignment="1">
      <alignment horizontal="center"/>
    </xf>
    <xf numFmtId="0" fontId="3" fillId="0" borderId="0" xfId="0" applyFont="1" applyFill="1" applyBorder="1" applyAlignment="1">
      <alignment horizontal="left"/>
    </xf>
    <xf numFmtId="0" fontId="2" fillId="0" borderId="0" xfId="0" applyFont="1"/>
    <xf numFmtId="0" fontId="0" fillId="0" borderId="0" xfId="0" applyBorder="1"/>
    <xf numFmtId="167" fontId="0" fillId="0" borderId="0" xfId="0" applyNumberFormat="1" applyBorder="1"/>
    <xf numFmtId="0" fontId="8" fillId="0" borderId="0" xfId="5" applyNumberFormat="1" applyFont="1" applyFill="1" applyBorder="1" applyAlignment="1">
      <alignment horizontal="right"/>
    </xf>
    <xf numFmtId="0" fontId="4" fillId="0" borderId="0" xfId="5" quotePrefix="1" applyFont="1" applyFill="1" applyBorder="1"/>
    <xf numFmtId="0" fontId="7" fillId="0" borderId="0" xfId="5" applyBorder="1"/>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NumberFormat="1" applyFont="1" applyFill="1" applyBorder="1" applyAlignment="1">
      <alignment horizontal="right" vertical="center"/>
    </xf>
    <xf numFmtId="9" fontId="18" fillId="10" borderId="6" xfId="2" applyNumberFormat="1"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10" borderId="6" xfId="0" applyFont="1" applyFill="1" applyBorder="1" applyAlignment="1">
      <alignment horizontal="left" vertical="center" indent="2"/>
    </xf>
    <xf numFmtId="0" fontId="21" fillId="11" borderId="0" xfId="0" applyFont="1" applyFill="1" applyAlignment="1"/>
    <xf numFmtId="17" fontId="22" fillId="12" borderId="0" xfId="0" applyNumberFormat="1" applyFont="1" applyFill="1" applyBorder="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xf numFmtId="0" fontId="24" fillId="0" borderId="0" xfId="0" applyFont="1" applyAlignment="1">
      <alignment wrapText="1"/>
    </xf>
    <xf numFmtId="0" fontId="26" fillId="7" borderId="0" xfId="0" applyFont="1" applyFill="1" applyAlignment="1"/>
    <xf numFmtId="0" fontId="0" fillId="0" borderId="0" xfId="0" applyAlignment="1"/>
    <xf numFmtId="0" fontId="26" fillId="0" borderId="0" xfId="0" applyFont="1" applyAlignment="1"/>
    <xf numFmtId="0" fontId="29" fillId="2" borderId="0" xfId="0" applyFont="1" applyFill="1" applyAlignment="1">
      <alignment wrapText="1" shrinkToFit="1"/>
    </xf>
    <xf numFmtId="0" fontId="0" fillId="0" borderId="0" xfId="0" applyFill="1"/>
    <xf numFmtId="0" fontId="26" fillId="0" borderId="0" xfId="0" applyFont="1" applyBorder="1" applyAlignment="1"/>
    <xf numFmtId="0" fontId="29" fillId="2" borderId="0" xfId="0" applyFont="1" applyFill="1" applyBorder="1" applyAlignment="1">
      <alignment wrapText="1" shrinkToFit="1"/>
    </xf>
    <xf numFmtId="0" fontId="24" fillId="0" borderId="0" xfId="0" applyFont="1" applyBorder="1" applyAlignment="1">
      <alignment wrapText="1"/>
    </xf>
    <xf numFmtId="0" fontId="30" fillId="2" borderId="0" xfId="0" applyFont="1" applyFill="1" applyBorder="1" applyAlignment="1">
      <alignment wrapText="1" shrinkToFit="1"/>
    </xf>
    <xf numFmtId="0" fontId="33" fillId="2" borderId="0" xfId="0" applyFont="1" applyFill="1"/>
    <xf numFmtId="0" fontId="31" fillId="2" borderId="0" xfId="0" applyFont="1" applyFill="1" applyBorder="1" applyAlignment="1">
      <alignment horizontal="left" vertical="center" wrapText="1" indent="2"/>
    </xf>
    <xf numFmtId="0" fontId="31" fillId="2" borderId="0" xfId="0" applyFont="1" applyFill="1" applyBorder="1" applyAlignment="1">
      <alignment horizontal="left" vertical="center" wrapText="1" indent="4"/>
    </xf>
    <xf numFmtId="0" fontId="31" fillId="2" borderId="0" xfId="0" applyFont="1" applyFill="1" applyBorder="1" applyAlignment="1">
      <alignment horizontal="left" vertical="center" wrapText="1" indent="3"/>
    </xf>
    <xf numFmtId="0" fontId="31" fillId="2" borderId="0" xfId="0" applyFont="1" applyFill="1" applyBorder="1" applyAlignment="1">
      <alignment horizontal="left" vertical="center" wrapText="1" indent="1"/>
    </xf>
    <xf numFmtId="0" fontId="35" fillId="2" borderId="0" xfId="0" applyFont="1" applyFill="1"/>
    <xf numFmtId="0" fontId="33" fillId="0" borderId="0" xfId="0" applyFont="1"/>
    <xf numFmtId="0" fontId="18"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Border="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Border="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Border="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Border="1" applyAlignment="1">
      <alignment vertical="center" wrapText="1"/>
    </xf>
    <xf numFmtId="169" fontId="28" fillId="2" borderId="0" xfId="0" applyNumberFormat="1" applyFont="1" applyFill="1" applyBorder="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Border="1" applyAlignment="1">
      <alignment vertical="center"/>
    </xf>
    <xf numFmtId="169" fontId="28" fillId="2" borderId="0" xfId="0" applyNumberFormat="1" applyFont="1" applyFill="1" applyBorder="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Border="1" applyAlignment="1">
      <alignment horizontal="left" vertical="center" indent="4"/>
    </xf>
    <xf numFmtId="0" fontId="42" fillId="0" borderId="0" xfId="5" quotePrefix="1" applyFont="1" applyFill="1" applyBorder="1"/>
    <xf numFmtId="0" fontId="43" fillId="0" borderId="0" xfId="5" applyFont="1" applyBorder="1"/>
    <xf numFmtId="0" fontId="44" fillId="0" borderId="0" xfId="5" quotePrefix="1" applyFont="1" applyFill="1" applyBorder="1"/>
    <xf numFmtId="0" fontId="45" fillId="0" borderId="0" xfId="5" applyFont="1" applyBorder="1"/>
    <xf numFmtId="172" fontId="33" fillId="0" borderId="0" xfId="1" applyNumberFormat="1" applyFont="1"/>
    <xf numFmtId="0" fontId="7" fillId="0" borderId="0" xfId="5" applyBorder="1" applyAlignme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Border="1" applyAlignment="1">
      <alignment horizontal="right"/>
    </xf>
    <xf numFmtId="0" fontId="0" fillId="0" borderId="0" xfId="0" applyAlignment="1">
      <alignment horizontal="right"/>
    </xf>
    <xf numFmtId="166" fontId="46" fillId="0" borderId="0" xfId="0" applyNumberFormat="1" applyFont="1" applyFill="1" applyBorder="1" applyAlignment="1">
      <alignment horizontal="left"/>
    </xf>
    <xf numFmtId="170"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applyFill="1" applyBorder="1"/>
    <xf numFmtId="0" fontId="32" fillId="0" borderId="0" xfId="0" applyFont="1"/>
    <xf numFmtId="0" fontId="24" fillId="0" borderId="7" xfId="0" applyFont="1" applyFill="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Border="1" applyAlignment="1">
      <alignment horizontal="left" vertical="center" indent="4"/>
    </xf>
    <xf numFmtId="0" fontId="39" fillId="2" borderId="0" xfId="0" applyFont="1" applyFill="1" applyBorder="1" applyAlignment="1">
      <alignment horizontal="center" vertical="center"/>
    </xf>
    <xf numFmtId="0" fontId="38" fillId="0" borderId="0" xfId="0" applyFont="1" applyAlignment="1">
      <alignment horizontal="right"/>
    </xf>
    <xf numFmtId="0" fontId="0" fillId="2" borderId="0" xfId="0" applyFill="1" applyBorder="1"/>
    <xf numFmtId="170" fontId="18" fillId="10" borderId="0" xfId="2" applyNumberFormat="1" applyFont="1" applyFill="1" applyBorder="1" applyAlignment="1">
      <alignment horizontal="right" vertical="center"/>
    </xf>
    <xf numFmtId="0" fontId="36" fillId="9" borderId="0" xfId="0" applyFont="1" applyFill="1" applyBorder="1" applyAlignment="1">
      <alignment horizontal="left" vertical="center" wrapText="1"/>
    </xf>
    <xf numFmtId="0" fontId="33" fillId="0" borderId="0" xfId="0" applyFont="1" applyFill="1"/>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Fill="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Border="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8" fillId="0" borderId="10" xfId="0" applyFont="1" applyFill="1" applyBorder="1"/>
    <xf numFmtId="0" fontId="27" fillId="0" borderId="0" xfId="0" applyFont="1" applyFill="1"/>
    <xf numFmtId="0" fontId="0" fillId="10" borderId="0" xfId="0" applyFill="1"/>
    <xf numFmtId="172" fontId="33" fillId="0" borderId="0" xfId="1" applyNumberFormat="1" applyFont="1" applyFill="1"/>
    <xf numFmtId="0" fontId="18" fillId="9" borderId="0" xfId="0" applyFont="1" applyFill="1" applyBorder="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0" fontId="0" fillId="0" borderId="0" xfId="0" applyBorder="1" applyAlignment="1"/>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Border="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Border="1" applyAlignment="1">
      <alignment horizontal="right" vertical="center"/>
    </xf>
    <xf numFmtId="168" fontId="27" fillId="2" borderId="15" xfId="0" applyNumberFormat="1" applyFont="1" applyFill="1" applyBorder="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1" fillId="4" borderId="11" xfId="0" applyNumberFormat="1" applyFont="1" applyFill="1" applyBorder="1" applyAlignment="1">
      <alignment horizontal="right" vertical="center"/>
    </xf>
    <xf numFmtId="168" fontId="41" fillId="2" borderId="0" xfId="0" applyNumberFormat="1" applyFont="1" applyFill="1" applyBorder="1" applyAlignment="1">
      <alignment horizontal="right" vertical="center"/>
    </xf>
    <xf numFmtId="168" fontId="41" fillId="4" borderId="16" xfId="0" applyNumberFormat="1" applyFont="1" applyFill="1" applyBorder="1" applyAlignment="1">
      <alignment horizontal="right" vertical="center"/>
    </xf>
    <xf numFmtId="170" fontId="41" fillId="4" borderId="16" xfId="2" applyNumberFormat="1" applyFont="1" applyFill="1" applyBorder="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1" fillId="4" borderId="17" xfId="0" applyNumberFormat="1" applyFont="1" applyFill="1" applyBorder="1" applyAlignment="1">
      <alignment horizontal="right" vertical="center"/>
    </xf>
    <xf numFmtId="170" fontId="41" fillId="4" borderId="17" xfId="2" applyNumberFormat="1" applyFont="1" applyFill="1" applyBorder="1" applyAlignment="1">
      <alignment horizontal="right" vertical="center"/>
    </xf>
    <xf numFmtId="168" fontId="41" fillId="2" borderId="12" xfId="0" applyNumberFormat="1" applyFont="1" applyFill="1" applyBorder="1" applyAlignment="1">
      <alignment horizontal="right" vertical="center"/>
    </xf>
    <xf numFmtId="168" fontId="41" fillId="2" borderId="18" xfId="0" applyNumberFormat="1" applyFont="1" applyFill="1" applyBorder="1" applyAlignment="1">
      <alignment horizontal="right" vertical="center"/>
    </xf>
    <xf numFmtId="170" fontId="41"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68" fontId="27" fillId="5" borderId="16" xfId="0" applyNumberFormat="1" applyFont="1" applyFill="1" applyBorder="1" applyAlignment="1">
      <alignment horizontal="right" vertical="center"/>
    </xf>
    <xf numFmtId="170" fontId="27" fillId="5" borderId="16" xfId="2"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68" fontId="41" fillId="2" borderId="15" xfId="0" applyNumberFormat="1" applyFont="1" applyFill="1" applyBorder="1" applyAlignment="1">
      <alignment horizontal="right" vertical="center"/>
    </xf>
    <xf numFmtId="170" fontId="41"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50" fillId="0" borderId="0" xfId="0" applyFont="1" applyBorder="1" applyAlignment="1">
      <alignment horizontal="left"/>
    </xf>
    <xf numFmtId="0" fontId="18" fillId="2" borderId="0" xfId="0" applyFont="1" applyFill="1"/>
    <xf numFmtId="0" fontId="18" fillId="0" borderId="0" xfId="0" applyFont="1" applyFill="1" applyBorder="1" applyAlignment="1">
      <alignment horizontal="left" vertical="center"/>
    </xf>
    <xf numFmtId="3" fontId="28" fillId="0" borderId="0" xfId="0" applyNumberFormat="1" applyFont="1" applyFill="1" applyBorder="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xf numFmtId="0" fontId="57" fillId="0" borderId="0" xfId="7" applyFont="1" applyAlignment="1" applyProtection="1"/>
    <xf numFmtId="171" fontId="28" fillId="0" borderId="0" xfId="0" applyNumberFormat="1" applyFont="1" applyFill="1" applyBorder="1" applyAlignment="1">
      <alignment horizontal="center"/>
    </xf>
    <xf numFmtId="0" fontId="28" fillId="0" borderId="0" xfId="0" applyFont="1" applyFill="1" applyBorder="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Border="1" applyAlignment="1">
      <alignment horizontal="left" vertical="center" wrapText="1"/>
    </xf>
    <xf numFmtId="0" fontId="31" fillId="0" borderId="7" xfId="0" applyFont="1" applyFill="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Fill="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applyFill="1" applyBorder="1"/>
    <xf numFmtId="0" fontId="34" fillId="0" borderId="10" xfId="0" applyFont="1" applyFill="1" applyBorder="1"/>
    <xf numFmtId="0" fontId="28" fillId="10" borderId="21" xfId="0" applyFont="1" applyFill="1" applyBorder="1"/>
    <xf numFmtId="166" fontId="45" fillId="0" borderId="0" xfId="0" applyNumberFormat="1" applyFont="1" applyFill="1" applyBorder="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Border="1" applyAlignment="1">
      <alignment horizontal="center" vertical="center"/>
    </xf>
    <xf numFmtId="14" fontId="39" fillId="4" borderId="0" xfId="0" applyNumberFormat="1" applyFont="1" applyFill="1" applyBorder="1" applyAlignment="1">
      <alignment horizontal="center" vertical="center" wrapText="1"/>
    </xf>
    <xf numFmtId="0" fontId="27" fillId="0" borderId="0" xfId="0" applyFont="1" applyFill="1" applyBorder="1"/>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1" fontId="0" fillId="0" borderId="0" xfId="0" applyNumberFormat="1" applyAlignment="1">
      <alignment horizontal="right"/>
    </xf>
    <xf numFmtId="173" fontId="0" fillId="0" borderId="0" xfId="0" applyNumberFormat="1"/>
    <xf numFmtId="0" fontId="27"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60" fillId="0" borderId="0" xfId="0" applyFont="1" applyFill="1" applyBorder="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71" fontId="0" fillId="0" borderId="0" xfId="0" applyNumberFormat="1" applyAlignment="1"/>
    <xf numFmtId="0" fontId="9" fillId="0" borderId="0" xfId="0" applyFont="1" applyAlignment="1"/>
    <xf numFmtId="10" fontId="27" fillId="0" borderId="0" xfId="0" applyNumberFormat="1" applyFont="1"/>
    <xf numFmtId="0" fontId="16" fillId="4" borderId="0" xfId="0" applyFont="1" applyFill="1" applyBorder="1" applyAlignment="1">
      <alignment vertical="center"/>
    </xf>
    <xf numFmtId="0" fontId="0" fillId="10" borderId="0" xfId="0" applyFill="1" applyAlignment="1"/>
    <xf numFmtId="170" fontId="18" fillId="0" borderId="6" xfId="2" applyNumberFormat="1" applyFont="1" applyFill="1" applyBorder="1" applyAlignment="1">
      <alignment vertical="center"/>
    </xf>
    <xf numFmtId="0" fontId="0" fillId="0" borderId="0" xfId="0" applyFill="1" applyAlignment="1"/>
    <xf numFmtId="0" fontId="27" fillId="10" borderId="6" xfId="0" applyFont="1" applyFill="1" applyBorder="1" applyAlignment="1">
      <alignment horizontal="left" vertical="center" indent="2"/>
    </xf>
    <xf numFmtId="0" fontId="58" fillId="0" borderId="0" xfId="0" applyFont="1" applyAlignment="1">
      <alignment horizontal="right"/>
    </xf>
    <xf numFmtId="171" fontId="34" fillId="10" borderId="0" xfId="1" applyNumberFormat="1" applyFont="1" applyFill="1" applyBorder="1" applyAlignment="1">
      <alignment horizontal="right" vertical="center"/>
    </xf>
    <xf numFmtId="0" fontId="61" fillId="0" borderId="0" xfId="0" applyFont="1" applyBorder="1" applyAlignment="1">
      <alignment horizontal="right"/>
    </xf>
    <xf numFmtId="170" fontId="34" fillId="10" borderId="0" xfId="2" applyNumberFormat="1" applyFont="1" applyFill="1" applyBorder="1" applyAlignment="1">
      <alignment horizontal="right" vertical="center"/>
    </xf>
    <xf numFmtId="0" fontId="17" fillId="4" borderId="0" xfId="0" applyFont="1" applyFill="1" applyBorder="1" applyAlignment="1">
      <alignment horizontal="left" vertical="center" indent="4"/>
    </xf>
    <xf numFmtId="170" fontId="27" fillId="0" borderId="0" xfId="0" applyNumberFormat="1" applyFont="1"/>
    <xf numFmtId="170" fontId="0" fillId="0" borderId="0" xfId="0" applyNumberFormat="1" applyBorder="1"/>
    <xf numFmtId="0" fontId="9" fillId="0" borderId="0" xfId="0" applyFont="1" applyFill="1"/>
    <xf numFmtId="0" fontId="2" fillId="0" borderId="0" xfId="0" applyFont="1" applyFill="1"/>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cellStyle name="Normal 18" xfId="4"/>
    <cellStyle name="Normal 2 2" xfId="5"/>
    <cellStyle name="Normal 4" xfId="3"/>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4" t="s">
        <v>19</v>
      </c>
      <c r="H4" s="10" t="s">
        <v>19</v>
      </c>
      <c r="I4" s="10" t="s">
        <v>19</v>
      </c>
      <c r="J4" s="10" t="s">
        <v>19</v>
      </c>
      <c r="K4" s="10" t="s">
        <v>19</v>
      </c>
    </row>
    <row r="5" spans="2:12">
      <c r="B5" t="s">
        <v>2</v>
      </c>
      <c r="F5" s="2" t="s">
        <v>19</v>
      </c>
      <c r="G5" s="15" t="s">
        <v>19</v>
      </c>
      <c r="H5" s="10" t="s">
        <v>19</v>
      </c>
      <c r="I5" s="10" t="s">
        <v>19</v>
      </c>
      <c r="J5" s="10" t="s">
        <v>19</v>
      </c>
      <c r="K5" s="10" t="s">
        <v>19</v>
      </c>
      <c r="L5" s="2" t="s">
        <v>19</v>
      </c>
    </row>
    <row r="6" spans="2:12">
      <c r="B6" t="s">
        <v>3</v>
      </c>
      <c r="F6" s="2" t="s">
        <v>19</v>
      </c>
      <c r="G6" s="10" t="s">
        <v>19</v>
      </c>
      <c r="H6" s="10" t="s">
        <v>19</v>
      </c>
      <c r="I6" s="10" t="s">
        <v>19</v>
      </c>
      <c r="J6" s="10" t="s">
        <v>19</v>
      </c>
      <c r="K6" s="10" t="s">
        <v>19</v>
      </c>
    </row>
    <row r="7" spans="2:12">
      <c r="B7" t="s">
        <v>4</v>
      </c>
      <c r="F7" s="2" t="s">
        <v>19</v>
      </c>
      <c r="G7" s="2" t="s">
        <v>19</v>
      </c>
      <c r="H7" s="10" t="s">
        <v>19</v>
      </c>
      <c r="I7" s="10" t="s">
        <v>19</v>
      </c>
      <c r="J7" s="10" t="s">
        <v>19</v>
      </c>
      <c r="K7" s="10" t="s">
        <v>19</v>
      </c>
    </row>
    <row r="8" spans="2:12">
      <c r="B8" t="s">
        <v>5</v>
      </c>
      <c r="F8" s="2" t="s">
        <v>19</v>
      </c>
      <c r="G8" s="2" t="s">
        <v>19</v>
      </c>
      <c r="H8" s="10" t="s">
        <v>19</v>
      </c>
      <c r="I8" s="10" t="s">
        <v>19</v>
      </c>
      <c r="J8" s="10" t="s">
        <v>19</v>
      </c>
      <c r="K8" s="10" t="s">
        <v>19</v>
      </c>
    </row>
    <row r="9" spans="2:12">
      <c r="B9" t="s">
        <v>32</v>
      </c>
      <c r="F9" s="2"/>
      <c r="G9" s="2"/>
      <c r="H9" s="2" t="s">
        <v>19</v>
      </c>
      <c r="I9" s="10"/>
      <c r="J9" s="10"/>
      <c r="K9" s="10"/>
    </row>
    <row r="10" spans="2:12">
      <c r="B10" t="s">
        <v>6</v>
      </c>
      <c r="F10" s="2" t="s">
        <v>19</v>
      </c>
      <c r="G10" s="2" t="s">
        <v>19</v>
      </c>
      <c r="H10" s="10" t="s">
        <v>19</v>
      </c>
      <c r="I10" s="2" t="s">
        <v>19</v>
      </c>
      <c r="K10" s="10" t="s">
        <v>19</v>
      </c>
    </row>
    <row r="11" spans="2:12">
      <c r="B11" t="s">
        <v>7</v>
      </c>
      <c r="F11" s="2" t="s">
        <v>19</v>
      </c>
      <c r="G11" s="2" t="s">
        <v>19</v>
      </c>
      <c r="H11" s="10" t="s">
        <v>19</v>
      </c>
      <c r="I11" s="10" t="s">
        <v>19</v>
      </c>
      <c r="J11" s="11" t="s">
        <v>19</v>
      </c>
      <c r="K11" s="10" t="s">
        <v>19</v>
      </c>
    </row>
    <row r="12" spans="2:12">
      <c r="B12" t="s">
        <v>27</v>
      </c>
      <c r="F12" s="2" t="s">
        <v>19</v>
      </c>
      <c r="G12" s="2" t="s">
        <v>19</v>
      </c>
      <c r="H12" s="10" t="s">
        <v>19</v>
      </c>
      <c r="I12" s="10" t="s">
        <v>19</v>
      </c>
      <c r="J12" s="10" t="s">
        <v>19</v>
      </c>
      <c r="K12" s="10" t="s">
        <v>19</v>
      </c>
      <c r="L12" s="2" t="s">
        <v>19</v>
      </c>
    </row>
    <row r="13" spans="2:12">
      <c r="B13" t="s">
        <v>23</v>
      </c>
      <c r="F13" s="2" t="s">
        <v>19</v>
      </c>
      <c r="J13" s="11" t="s">
        <v>19</v>
      </c>
      <c r="K13" s="11" t="s">
        <v>19</v>
      </c>
    </row>
    <row r="14" spans="2:12">
      <c r="B14" t="s">
        <v>8</v>
      </c>
      <c r="F14" s="2" t="s">
        <v>19</v>
      </c>
      <c r="G14" s="2" t="s">
        <v>19</v>
      </c>
      <c r="J14" s="2"/>
      <c r="K14" s="11" t="s">
        <v>19</v>
      </c>
    </row>
    <row r="15" spans="2:12">
      <c r="B15" t="s">
        <v>25</v>
      </c>
      <c r="F15" s="2" t="s">
        <v>19</v>
      </c>
      <c r="H15" s="11" t="s">
        <v>19</v>
      </c>
      <c r="J15" s="2"/>
      <c r="K15" s="2"/>
    </row>
    <row r="16" spans="2:12">
      <c r="B16" t="s">
        <v>24</v>
      </c>
      <c r="F16" s="2" t="s">
        <v>19</v>
      </c>
      <c r="G16" s="2" t="s">
        <v>19</v>
      </c>
      <c r="H16" s="11" t="s">
        <v>19</v>
      </c>
      <c r="I16" s="11" t="s">
        <v>19</v>
      </c>
      <c r="J16" s="2"/>
      <c r="K16" s="2"/>
    </row>
    <row r="17" spans="2:12">
      <c r="B17" t="s">
        <v>26</v>
      </c>
      <c r="G17" s="2" t="s">
        <v>19</v>
      </c>
      <c r="H17" s="2"/>
      <c r="I17" s="2"/>
      <c r="J17" s="2"/>
      <c r="K17" s="2"/>
    </row>
    <row r="18" spans="2:12">
      <c r="B18" t="s">
        <v>21</v>
      </c>
      <c r="F18" s="2" t="s">
        <v>19</v>
      </c>
      <c r="G18" s="2" t="s">
        <v>19</v>
      </c>
      <c r="H18" s="10" t="s">
        <v>19</v>
      </c>
      <c r="I18" s="10" t="s">
        <v>19</v>
      </c>
      <c r="J18" s="10" t="s">
        <v>19</v>
      </c>
      <c r="K18" s="2"/>
    </row>
    <row r="19" spans="2:12">
      <c r="B19" t="s">
        <v>22</v>
      </c>
      <c r="F19" s="2" t="s">
        <v>19</v>
      </c>
      <c r="G19" s="2" t="s">
        <v>19</v>
      </c>
      <c r="H19" s="10" t="s">
        <v>19</v>
      </c>
      <c r="I19" s="10" t="s">
        <v>19</v>
      </c>
      <c r="J19" s="11" t="s">
        <v>19</v>
      </c>
      <c r="K19" s="10" t="s">
        <v>19</v>
      </c>
      <c r="L19" s="2"/>
    </row>
    <row r="20" spans="2:12">
      <c r="B20" t="s">
        <v>20</v>
      </c>
      <c r="I20" s="10"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54.85546875" bestFit="1" customWidth="1"/>
    <col min="3" max="3" width="12.42578125" customWidth="1"/>
    <col min="4" max="4" width="1" customWidth="1"/>
    <col min="5" max="5" width="12" customWidth="1"/>
    <col min="6" max="6" width="1" customWidth="1"/>
    <col min="7" max="7" width="13.85546875" bestFit="1" customWidth="1"/>
  </cols>
  <sheetData>
    <row r="1" spans="1:8">
      <c r="B1" s="4"/>
    </row>
    <row r="3" spans="1:8">
      <c r="C3" s="105"/>
      <c r="D3" s="64"/>
      <c r="E3" s="64"/>
      <c r="F3" s="64"/>
      <c r="G3" s="290" t="s">
        <v>139</v>
      </c>
      <c r="H3" s="290"/>
    </row>
    <row r="4" spans="1:8">
      <c r="B4" s="25" t="s">
        <v>116</v>
      </c>
      <c r="C4" s="258">
        <f>+Summary!C3</f>
        <v>44286</v>
      </c>
      <c r="D4" s="8" t="s">
        <v>28</v>
      </c>
      <c r="E4" s="258">
        <f>+Summary!E3</f>
        <v>43921</v>
      </c>
      <c r="F4" s="80"/>
      <c r="G4" s="102" t="s">
        <v>140</v>
      </c>
      <c r="H4" s="102" t="s">
        <v>29</v>
      </c>
    </row>
    <row r="5" spans="1:8" ht="15.75" thickBot="1">
      <c r="A5" s="16"/>
      <c r="B5" s="36" t="s">
        <v>121</v>
      </c>
      <c r="C5" s="27">
        <v>844</v>
      </c>
      <c r="D5" s="105" t="s">
        <v>28</v>
      </c>
      <c r="E5" s="27">
        <v>1049</v>
      </c>
      <c r="F5" s="105" t="s">
        <v>28</v>
      </c>
      <c r="G5" s="27">
        <v>-204</v>
      </c>
      <c r="H5" s="32">
        <v>-0.19500000000000001</v>
      </c>
    </row>
    <row r="6" spans="1:8" ht="15.75" thickBot="1">
      <c r="A6" s="16"/>
      <c r="B6" s="37" t="s">
        <v>322</v>
      </c>
      <c r="C6" s="29">
        <v>704</v>
      </c>
      <c r="D6" s="64"/>
      <c r="E6" s="29">
        <v>646</v>
      </c>
      <c r="F6" s="64"/>
      <c r="G6" s="29">
        <v>58</v>
      </c>
      <c r="H6" s="31">
        <v>0.09</v>
      </c>
    </row>
    <row r="7" spans="1:8" ht="15.75" thickBot="1">
      <c r="A7" s="16"/>
      <c r="B7" s="36" t="s">
        <v>123</v>
      </c>
      <c r="C7" s="32">
        <v>0.02</v>
      </c>
      <c r="D7" s="64"/>
      <c r="E7" s="32">
        <v>2.7E-2</v>
      </c>
      <c r="F7" s="64"/>
      <c r="G7" s="32">
        <v>-8.0000000000000002E-3</v>
      </c>
      <c r="H7" s="32" t="s">
        <v>37</v>
      </c>
    </row>
    <row r="8" spans="1:8" ht="15.75" thickBot="1">
      <c r="A8" s="16"/>
      <c r="B8" s="37" t="s">
        <v>125</v>
      </c>
      <c r="C8" s="31">
        <v>0.83399999999999996</v>
      </c>
      <c r="D8" s="64"/>
      <c r="E8" s="31">
        <v>0.61599999999999999</v>
      </c>
      <c r="F8" s="64"/>
      <c r="G8" s="31">
        <v>0.218</v>
      </c>
      <c r="H8" s="31" t="s">
        <v>37</v>
      </c>
    </row>
    <row r="9" spans="1:8">
      <c r="B9" s="248"/>
      <c r="C9" s="116"/>
      <c r="D9" s="64"/>
      <c r="E9" s="116"/>
      <c r="F9" s="64"/>
      <c r="G9" s="64"/>
      <c r="H9" s="117"/>
    </row>
    <row r="10" spans="1:8" ht="15.75" thickBot="1">
      <c r="A10" s="16"/>
      <c r="B10" s="36" t="s">
        <v>110</v>
      </c>
      <c r="C10" s="27">
        <v>690</v>
      </c>
      <c r="D10" s="64"/>
      <c r="E10" s="27">
        <v>769</v>
      </c>
      <c r="F10" s="64"/>
      <c r="G10" s="27">
        <v>-79</v>
      </c>
      <c r="H10" s="32">
        <v>-0.10199999999999999</v>
      </c>
    </row>
    <row r="11" spans="1:8" ht="15.75" thickBot="1">
      <c r="A11" s="16"/>
      <c r="B11" s="37" t="s">
        <v>323</v>
      </c>
      <c r="C11" s="29">
        <v>427</v>
      </c>
      <c r="D11" s="64"/>
      <c r="E11" s="29">
        <v>465</v>
      </c>
      <c r="F11" s="64"/>
      <c r="G11" s="29">
        <v>-38</v>
      </c>
      <c r="H11" s="31">
        <v>-8.2000000000000003E-2</v>
      </c>
    </row>
    <row r="12" spans="1:8" ht="15.75" thickBot="1">
      <c r="A12" s="24"/>
      <c r="B12" s="36" t="s">
        <v>252</v>
      </c>
      <c r="C12" s="32">
        <v>4.0000000000000001E-3</v>
      </c>
      <c r="D12" s="64"/>
      <c r="E12" s="32">
        <v>5.0000000000000001E-3</v>
      </c>
      <c r="F12" s="64"/>
      <c r="G12" s="32">
        <v>-1E-3</v>
      </c>
      <c r="H12" s="32" t="s">
        <v>37</v>
      </c>
    </row>
    <row r="13" spans="1:8" ht="15.75" thickBot="1">
      <c r="A13" s="16"/>
      <c r="B13" s="37" t="s">
        <v>126</v>
      </c>
      <c r="C13" s="31">
        <v>0.61899999999999999</v>
      </c>
      <c r="D13" s="64"/>
      <c r="E13" s="31">
        <v>0.60499999999999998</v>
      </c>
      <c r="F13" s="64"/>
      <c r="G13" s="31">
        <v>1.4E-2</v>
      </c>
      <c r="H13" s="31" t="s">
        <v>37</v>
      </c>
    </row>
    <row r="14" spans="1:8">
      <c r="A14" s="16"/>
      <c r="B14" s="166"/>
      <c r="C14" s="167"/>
      <c r="D14" s="64"/>
      <c r="E14" s="167"/>
      <c r="F14" s="64"/>
      <c r="G14" s="168"/>
      <c r="H14" s="167"/>
    </row>
    <row r="15" spans="1:8" ht="15.75" thickBot="1">
      <c r="A15" s="16"/>
      <c r="B15" s="36" t="s">
        <v>122</v>
      </c>
      <c r="C15" s="27">
        <v>1535</v>
      </c>
      <c r="D15" s="105"/>
      <c r="E15" s="27">
        <v>1818</v>
      </c>
      <c r="F15" s="105"/>
      <c r="G15" s="27">
        <v>-283</v>
      </c>
      <c r="H15" s="32">
        <v>-0.156</v>
      </c>
    </row>
    <row r="16" spans="1:8" ht="15.75" thickBot="1">
      <c r="A16" s="16"/>
      <c r="B16" s="37" t="s">
        <v>324</v>
      </c>
      <c r="C16" s="29">
        <v>1132</v>
      </c>
      <c r="D16" s="64"/>
      <c r="E16" s="29">
        <v>1111</v>
      </c>
      <c r="F16" s="64"/>
      <c r="G16" s="29">
        <v>20</v>
      </c>
      <c r="H16" s="31">
        <v>1.7999999999999999E-2</v>
      </c>
    </row>
    <row r="17" spans="1:8" ht="15.75" thickBot="1">
      <c r="A17" s="16"/>
      <c r="B17" s="36" t="s">
        <v>124</v>
      </c>
      <c r="C17" s="32">
        <v>3.5000000000000003E-2</v>
      </c>
      <c r="D17" s="64"/>
      <c r="E17" s="32">
        <v>4.7E-2</v>
      </c>
      <c r="F17" s="64"/>
      <c r="G17" s="32">
        <v>-1.0999999999999999E-2</v>
      </c>
      <c r="H17" s="32" t="s">
        <v>37</v>
      </c>
    </row>
    <row r="18" spans="1:8" ht="15.75" thickBot="1">
      <c r="A18" s="16"/>
      <c r="B18" s="37" t="s">
        <v>127</v>
      </c>
      <c r="C18" s="31">
        <v>0.73699999999999999</v>
      </c>
      <c r="D18" s="64"/>
      <c r="E18" s="31">
        <v>0.61099999999999999</v>
      </c>
      <c r="F18" s="64"/>
      <c r="G18" s="31">
        <v>0.126</v>
      </c>
      <c r="H18" s="31" t="s">
        <v>37</v>
      </c>
    </row>
    <row r="19" spans="1:8">
      <c r="B19" s="248"/>
      <c r="C19" s="116"/>
      <c r="D19" s="64"/>
      <c r="E19" s="116"/>
      <c r="F19" s="64"/>
      <c r="G19" s="64"/>
      <c r="H19" s="117"/>
    </row>
    <row r="20" spans="1:8" ht="15.75" thickBot="1">
      <c r="A20" s="16"/>
      <c r="B20" s="36" t="s">
        <v>339</v>
      </c>
      <c r="C20" s="27">
        <v>28</v>
      </c>
      <c r="D20" s="64"/>
      <c r="E20" s="266">
        <v>78</v>
      </c>
      <c r="F20" s="64"/>
      <c r="G20" s="27">
        <v>-50</v>
      </c>
      <c r="H20" s="32">
        <v>-0.64400000000000002</v>
      </c>
    </row>
    <row r="21" spans="1:8" ht="15.75" thickBot="1">
      <c r="A21" s="16"/>
      <c r="B21" s="37" t="s">
        <v>128</v>
      </c>
      <c r="C21" s="269">
        <v>2.5999999999999999E-3</v>
      </c>
      <c r="D21" s="64"/>
      <c r="E21" s="269">
        <v>8.1829038532610296E-3</v>
      </c>
      <c r="F21" s="64"/>
      <c r="G21" s="269">
        <v>-5.5999999999999999E-3</v>
      </c>
      <c r="H21" s="31" t="s">
        <v>37</v>
      </c>
    </row>
    <row r="22" spans="1:8">
      <c r="A22" s="16"/>
      <c r="B22" s="16"/>
      <c r="C22" s="6"/>
    </row>
    <row r="23" spans="1:8">
      <c r="B23" s="212" t="s">
        <v>138</v>
      </c>
    </row>
    <row r="24" spans="1:8">
      <c r="B24" s="265"/>
    </row>
  </sheetData>
  <sheetProtection algorithmName="SHA-512" hashValue="GzQNJdwAsQKEuEgrxQNgAsZziNroLbuFVBa+pcL9zPSclsaZuq7ZS1srUQxWIL5LUvbNwIeOIJ5u/Iywm6GIHA==" saltValue="a9M5FizlNyQ7Pc9HTbd9zA==" spinCount="100000" sheet="1" objects="1" scenarios="1"/>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Normal="100" workbookViewId="0"/>
  </sheetViews>
  <sheetFormatPr baseColWidth="10" defaultRowHeight="15"/>
  <cols>
    <col min="1" max="1" width="15.140625" customWidth="1"/>
    <col min="2" max="2" width="51.28515625" bestFit="1" customWidth="1"/>
    <col min="3" max="3" width="11.85546875" customWidth="1"/>
    <col min="4" max="4" width="1" customWidth="1"/>
    <col min="5" max="5" width="12.85546875" customWidth="1"/>
    <col min="6" max="6" width="1" customWidth="1"/>
    <col min="7" max="7" width="13.85546875" bestFit="1" customWidth="1"/>
  </cols>
  <sheetData>
    <row r="1" spans="1:8">
      <c r="B1" s="4"/>
      <c r="C1" s="7"/>
      <c r="D1" s="8" t="s">
        <v>28</v>
      </c>
      <c r="F1" s="8" t="s">
        <v>28</v>
      </c>
    </row>
    <row r="2" spans="1:8">
      <c r="D2" s="9"/>
      <c r="F2" s="9"/>
    </row>
    <row r="3" spans="1:8">
      <c r="C3" s="105"/>
      <c r="D3" s="64"/>
      <c r="E3" s="64"/>
      <c r="F3" s="64"/>
      <c r="G3" s="290" t="s">
        <v>139</v>
      </c>
      <c r="H3" s="290"/>
    </row>
    <row r="4" spans="1:8">
      <c r="B4" s="25" t="s">
        <v>116</v>
      </c>
      <c r="C4" s="258">
        <f>+Summary!C3</f>
        <v>44286</v>
      </c>
      <c r="D4" s="8" t="s">
        <v>28</v>
      </c>
      <c r="E4" s="258">
        <f>+Summary!E3</f>
        <v>43921</v>
      </c>
      <c r="F4" s="154"/>
      <c r="G4" s="102" t="s">
        <v>140</v>
      </c>
      <c r="H4" s="102" t="s">
        <v>29</v>
      </c>
    </row>
    <row r="5" spans="1:8" ht="15.75" thickBot="1">
      <c r="A5" s="16"/>
      <c r="B5" s="36" t="s">
        <v>229</v>
      </c>
      <c r="C5" s="27">
        <v>690</v>
      </c>
      <c r="D5" s="118"/>
      <c r="E5" s="27">
        <v>769</v>
      </c>
      <c r="F5" s="118"/>
      <c r="G5" s="27">
        <v>-79</v>
      </c>
      <c r="H5" s="32">
        <v>-0.10199999999999999</v>
      </c>
    </row>
    <row r="6" spans="1:8" ht="15.75" thickBot="1">
      <c r="A6" s="16"/>
      <c r="B6" s="37" t="s">
        <v>323</v>
      </c>
      <c r="C6" s="29">
        <v>427</v>
      </c>
      <c r="D6" s="118"/>
      <c r="E6" s="29">
        <v>465</v>
      </c>
      <c r="F6" s="118"/>
      <c r="G6" s="29">
        <v>-38</v>
      </c>
      <c r="H6" s="31">
        <v>-8.2000000000000003E-2</v>
      </c>
    </row>
    <row r="7" spans="1:8" ht="15.75" thickBot="1">
      <c r="A7" s="16"/>
      <c r="B7" s="36" t="s">
        <v>230</v>
      </c>
      <c r="C7" s="27">
        <v>263</v>
      </c>
      <c r="D7" s="118"/>
      <c r="E7" s="27">
        <v>304</v>
      </c>
      <c r="F7" s="118"/>
      <c r="G7" s="27">
        <v>-41</v>
      </c>
      <c r="H7" s="32">
        <v>-0.13400000000000001</v>
      </c>
    </row>
    <row r="8" spans="1:8">
      <c r="B8" s="245"/>
      <c r="C8" s="267"/>
      <c r="D8" s="118"/>
      <c r="E8" s="119"/>
      <c r="F8" s="118"/>
      <c r="G8" s="118"/>
      <c r="H8" s="120"/>
    </row>
    <row r="9" spans="1:8">
      <c r="B9" s="246" t="s">
        <v>272</v>
      </c>
      <c r="C9" s="164"/>
      <c r="D9" s="164"/>
      <c r="E9" s="164"/>
      <c r="F9" s="164"/>
      <c r="G9" s="164"/>
      <c r="H9" s="165"/>
    </row>
    <row r="10" spans="1:8" ht="15.75" thickBot="1">
      <c r="A10" s="16"/>
      <c r="B10" s="35" t="s">
        <v>231</v>
      </c>
      <c r="C10" s="27">
        <v>131</v>
      </c>
      <c r="D10" s="281"/>
      <c r="E10" s="27">
        <v>155</v>
      </c>
      <c r="F10" s="281"/>
      <c r="G10" s="27">
        <v>-24</v>
      </c>
      <c r="H10" s="32">
        <v>-0.156</v>
      </c>
    </row>
    <row r="11" spans="1:8" ht="15.75" thickBot="1">
      <c r="A11" s="16"/>
      <c r="B11" s="40" t="s">
        <v>278</v>
      </c>
      <c r="C11" s="29">
        <v>53</v>
      </c>
      <c r="D11" s="281"/>
      <c r="E11" s="29">
        <v>62</v>
      </c>
      <c r="F11" s="281"/>
      <c r="G11" s="29">
        <v>-9</v>
      </c>
      <c r="H11" s="31">
        <v>-0.153</v>
      </c>
    </row>
    <row r="12" spans="1:8" ht="15.75" thickBot="1">
      <c r="A12" s="16"/>
      <c r="B12" s="35" t="s">
        <v>279</v>
      </c>
      <c r="C12" s="27">
        <v>79</v>
      </c>
      <c r="D12" s="281"/>
      <c r="E12" s="27">
        <v>86</v>
      </c>
      <c r="F12" s="281"/>
      <c r="G12" s="27">
        <v>-7</v>
      </c>
      <c r="H12" s="32">
        <v>-0.08</v>
      </c>
    </row>
    <row r="13" spans="1:8">
      <c r="B13" s="247" t="s">
        <v>30</v>
      </c>
      <c r="C13" s="282">
        <v>263</v>
      </c>
      <c r="D13" s="283"/>
      <c r="E13" s="282">
        <v>304</v>
      </c>
      <c r="F13" s="283"/>
      <c r="G13" s="282">
        <v>-41</v>
      </c>
      <c r="H13" s="284">
        <v>-0.13400000000000001</v>
      </c>
    </row>
    <row r="14" spans="1:8">
      <c r="C14" s="213"/>
      <c r="D14" s="213"/>
      <c r="E14" s="213"/>
      <c r="F14" s="213"/>
      <c r="G14" s="213"/>
      <c r="H14" s="214"/>
    </row>
    <row r="15" spans="1:8">
      <c r="B15" s="212" t="s">
        <v>138</v>
      </c>
      <c r="C15" s="213"/>
      <c r="D15" s="213"/>
      <c r="E15" s="213"/>
      <c r="F15" s="213"/>
      <c r="G15" s="213"/>
      <c r="H15" s="214"/>
    </row>
    <row r="16" spans="1:8" ht="28.5">
      <c r="B16" s="259"/>
      <c r="C16" s="234"/>
      <c r="D16" s="235"/>
      <c r="E16" s="234"/>
      <c r="F16" s="235"/>
      <c r="G16" s="234"/>
      <c r="H16" s="214"/>
    </row>
    <row r="17" spans="3:8">
      <c r="C17" s="21"/>
      <c r="E17" s="21"/>
      <c r="G17" s="21"/>
      <c r="H17" s="20"/>
    </row>
    <row r="18" spans="3:8">
      <c r="C18" s="21"/>
      <c r="D18" s="21"/>
      <c r="E18" s="21"/>
    </row>
  </sheetData>
  <sheetProtection algorithmName="SHA-512" hashValue="fRjBNBy1GtOcbbVcYyUxjFT9eIvyXQQaODkPTosPDRSx86xOMx4vGda9/v264yHYESkh5tT85f/JBp762QXFNw==" saltValue="l8H7Th71z0M2Jad/FeyW0Q==" spinCount="100000" sheet="1" objects="1" scenarios="1"/>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3.85546875" bestFit="1" customWidth="1"/>
  </cols>
  <sheetData>
    <row r="1" spans="1:8" s="53" customFormat="1">
      <c r="A1" s="288"/>
      <c r="B1" s="289"/>
    </row>
    <row r="2" spans="1:8" ht="15" customHeight="1"/>
    <row r="3" spans="1:8" ht="15" customHeight="1">
      <c r="B3" s="212"/>
      <c r="C3" s="101"/>
      <c r="D3" s="122" t="s">
        <v>28</v>
      </c>
      <c r="E3" s="101"/>
      <c r="F3" s="122" t="s">
        <v>28</v>
      </c>
      <c r="G3" s="290" t="s">
        <v>139</v>
      </c>
      <c r="H3" s="290"/>
    </row>
    <row r="4" spans="1:8">
      <c r="B4" s="25" t="s">
        <v>116</v>
      </c>
      <c r="C4" s="258">
        <f>+Summary!C3</f>
        <v>44286</v>
      </c>
      <c r="D4" s="8" t="s">
        <v>28</v>
      </c>
      <c r="E4" s="258">
        <f>+Summary!E3</f>
        <v>43921</v>
      </c>
      <c r="F4" s="104"/>
      <c r="G4" s="102" t="s">
        <v>140</v>
      </c>
      <c r="H4" s="102" t="s">
        <v>29</v>
      </c>
    </row>
    <row r="5" spans="1:8">
      <c r="B5" s="242" t="s">
        <v>313</v>
      </c>
      <c r="C5" s="169"/>
      <c r="D5" s="257"/>
      <c r="E5" s="169"/>
      <c r="F5" s="257"/>
      <c r="G5" s="169"/>
      <c r="H5" s="169"/>
    </row>
    <row r="6" spans="1:8" ht="15.75" thickBot="1">
      <c r="A6" s="18"/>
      <c r="B6" s="36" t="s">
        <v>96</v>
      </c>
      <c r="C6" s="27">
        <v>4213</v>
      </c>
      <c r="D6" s="101"/>
      <c r="E6" s="27">
        <v>3851</v>
      </c>
      <c r="F6" s="101"/>
      <c r="G6" s="27">
        <v>362</v>
      </c>
      <c r="H6" s="32">
        <v>9.4E-2</v>
      </c>
    </row>
    <row r="7" spans="1:8" ht="15.75" thickBot="1">
      <c r="A7" s="17"/>
      <c r="B7" s="37" t="s">
        <v>97</v>
      </c>
      <c r="C7" s="29">
        <v>4838</v>
      </c>
      <c r="D7" s="101"/>
      <c r="E7" s="29">
        <v>4101</v>
      </c>
      <c r="F7" s="101"/>
      <c r="G7" s="29">
        <v>737</v>
      </c>
      <c r="H7" s="31">
        <v>0.18</v>
      </c>
    </row>
    <row r="8" spans="1:8" ht="15.75" thickBot="1">
      <c r="A8" s="17"/>
      <c r="B8" s="36" t="s">
        <v>284</v>
      </c>
      <c r="C8" s="27">
        <v>5488</v>
      </c>
      <c r="D8" s="101"/>
      <c r="E8" s="27">
        <v>4752</v>
      </c>
      <c r="F8" s="101"/>
      <c r="G8" s="27">
        <v>737</v>
      </c>
      <c r="H8" s="32">
        <v>0.155</v>
      </c>
    </row>
    <row r="9" spans="1:8" ht="15.75" thickBot="1">
      <c r="A9" s="17"/>
      <c r="B9" s="37" t="s">
        <v>285</v>
      </c>
      <c r="C9" s="29">
        <v>31626</v>
      </c>
      <c r="D9" s="101"/>
      <c r="E9" s="29">
        <v>30825</v>
      </c>
      <c r="F9" s="101"/>
      <c r="G9" s="29">
        <v>801</v>
      </c>
      <c r="H9" s="31">
        <v>2.5999999999999999E-2</v>
      </c>
    </row>
    <row r="10" spans="1:8" ht="4.5" customHeight="1">
      <c r="B10" s="243"/>
      <c r="C10" s="121"/>
      <c r="D10" s="101"/>
      <c r="E10" s="121"/>
      <c r="F10" s="101"/>
      <c r="G10" s="101"/>
      <c r="H10" s="101"/>
    </row>
    <row r="11" spans="1:8" ht="15.75" thickBot="1">
      <c r="A11" s="17"/>
      <c r="B11" s="37" t="s">
        <v>232</v>
      </c>
      <c r="C11" s="31">
        <v>0.13300000000000001</v>
      </c>
      <c r="D11" s="286">
        <v>0</v>
      </c>
      <c r="E11" s="31">
        <v>0.125</v>
      </c>
      <c r="F11" s="101">
        <v>0</v>
      </c>
      <c r="G11" s="31">
        <v>8.0000000000000002E-3</v>
      </c>
      <c r="H11" s="29" t="s">
        <v>37</v>
      </c>
    </row>
    <row r="12" spans="1:8" ht="15.75" thickBot="1">
      <c r="A12" s="17"/>
      <c r="B12" s="36" t="s">
        <v>233</v>
      </c>
      <c r="C12" s="32">
        <v>0.153</v>
      </c>
      <c r="D12" s="286">
        <v>0</v>
      </c>
      <c r="E12" s="32">
        <v>0.13300000000000001</v>
      </c>
      <c r="F12" s="101">
        <v>0</v>
      </c>
      <c r="G12" s="32">
        <v>0.02</v>
      </c>
      <c r="H12" s="27" t="s">
        <v>37</v>
      </c>
    </row>
    <row r="13" spans="1:8" ht="15.75" thickBot="1">
      <c r="A13" s="17"/>
      <c r="B13" s="37" t="s">
        <v>281</v>
      </c>
      <c r="C13" s="31">
        <v>0.17399999999999999</v>
      </c>
      <c r="D13" s="286">
        <v>0</v>
      </c>
      <c r="E13" s="31">
        <v>0.154</v>
      </c>
      <c r="F13" s="101">
        <v>0</v>
      </c>
      <c r="G13" s="31">
        <v>1.9E-2</v>
      </c>
      <c r="H13" s="29" t="s">
        <v>37</v>
      </c>
    </row>
    <row r="14" spans="1:8" ht="15.75" thickBot="1">
      <c r="A14" s="17"/>
      <c r="B14" s="36" t="s">
        <v>234</v>
      </c>
      <c r="C14" s="32">
        <v>7.0000000000000007E-2</v>
      </c>
      <c r="D14" s="286">
        <v>0</v>
      </c>
      <c r="E14" s="32">
        <v>6.9000000000000006E-2</v>
      </c>
      <c r="F14" s="101">
        <v>0</v>
      </c>
      <c r="G14" s="32">
        <v>1E-3</v>
      </c>
      <c r="H14" s="27" t="s">
        <v>37</v>
      </c>
    </row>
    <row r="15" spans="1:8">
      <c r="B15" s="242" t="s">
        <v>314</v>
      </c>
      <c r="C15" s="169"/>
      <c r="D15" s="170"/>
      <c r="E15" s="169"/>
      <c r="F15" s="170"/>
      <c r="G15" s="169"/>
      <c r="H15" s="169"/>
    </row>
    <row r="16" spans="1:8" ht="15.75" thickBot="1">
      <c r="A16" s="17"/>
      <c r="B16" s="36" t="s">
        <v>96</v>
      </c>
      <c r="C16" s="27">
        <v>4028</v>
      </c>
      <c r="D16" s="101"/>
      <c r="E16" s="27">
        <v>3642</v>
      </c>
      <c r="F16" s="101"/>
      <c r="G16" s="27">
        <v>386</v>
      </c>
      <c r="H16" s="32">
        <v>0.106</v>
      </c>
    </row>
    <row r="17" spans="1:8" ht="15.75" thickBot="1">
      <c r="A17" s="18"/>
      <c r="B17" s="37" t="s">
        <v>97</v>
      </c>
      <c r="C17" s="29">
        <v>4653</v>
      </c>
      <c r="D17" s="101"/>
      <c r="E17" s="29">
        <v>3892</v>
      </c>
      <c r="F17" s="101"/>
      <c r="G17" s="29">
        <v>761</v>
      </c>
      <c r="H17" s="31">
        <v>0.19600000000000001</v>
      </c>
    </row>
    <row r="18" spans="1:8" ht="15.75" thickBot="1">
      <c r="A18" s="17"/>
      <c r="B18" s="36" t="s">
        <v>284</v>
      </c>
      <c r="C18" s="27">
        <v>5303</v>
      </c>
      <c r="D18" s="101"/>
      <c r="E18" s="27">
        <v>4542</v>
      </c>
      <c r="F18" s="101"/>
      <c r="G18" s="27">
        <v>761</v>
      </c>
      <c r="H18" s="32">
        <v>0.16700000000000001</v>
      </c>
    </row>
    <row r="19" spans="1:8" ht="15.75" thickBot="1">
      <c r="A19" s="18"/>
      <c r="B19" s="37" t="s">
        <v>285</v>
      </c>
      <c r="C19" s="29">
        <v>31544</v>
      </c>
      <c r="D19" s="101"/>
      <c r="E19" s="29">
        <v>30788</v>
      </c>
      <c r="F19" s="101"/>
      <c r="G19" s="29">
        <v>756</v>
      </c>
      <c r="H19" s="31">
        <v>2.5000000000000001E-2</v>
      </c>
    </row>
    <row r="20" spans="1:8" ht="4.5" customHeight="1">
      <c r="B20" s="243"/>
      <c r="C20" s="121"/>
      <c r="D20" s="101"/>
      <c r="E20" s="121"/>
      <c r="F20" s="101"/>
      <c r="G20" s="101"/>
      <c r="H20" s="101"/>
    </row>
    <row r="21" spans="1:8" ht="15.75" thickBot="1">
      <c r="A21" s="18"/>
      <c r="B21" s="37" t="s">
        <v>232</v>
      </c>
      <c r="C21" s="31">
        <v>0.128</v>
      </c>
      <c r="D21" s="286">
        <v>0</v>
      </c>
      <c r="E21" s="31">
        <v>0.11799999999999999</v>
      </c>
      <c r="F21" s="275">
        <v>0</v>
      </c>
      <c r="G21" s="31">
        <v>8.9999999999999993E-3</v>
      </c>
      <c r="H21" s="29" t="s">
        <v>37</v>
      </c>
    </row>
    <row r="22" spans="1:8" ht="15.75" thickBot="1">
      <c r="A22" s="18"/>
      <c r="B22" s="36" t="s">
        <v>233</v>
      </c>
      <c r="C22" s="32">
        <v>0.14799999999999999</v>
      </c>
      <c r="D22" s="286">
        <v>0</v>
      </c>
      <c r="E22" s="32">
        <v>0.126</v>
      </c>
      <c r="F22" s="275">
        <v>0</v>
      </c>
      <c r="G22" s="32">
        <v>2.1000000000000001E-2</v>
      </c>
      <c r="H22" s="27" t="s">
        <v>37</v>
      </c>
    </row>
    <row r="23" spans="1:8" ht="15.75" thickBot="1">
      <c r="A23" s="18"/>
      <c r="B23" s="37" t="s">
        <v>281</v>
      </c>
      <c r="C23" s="31">
        <v>0.16800000000000001</v>
      </c>
      <c r="D23" s="286">
        <v>0</v>
      </c>
      <c r="E23" s="31">
        <v>0.14799999999999999</v>
      </c>
      <c r="F23" s="275">
        <v>0</v>
      </c>
      <c r="G23" s="31">
        <v>2.1000000000000001E-2</v>
      </c>
      <c r="H23" s="29" t="s">
        <v>37</v>
      </c>
    </row>
    <row r="24" spans="1:8" ht="15" customHeight="1" thickBot="1">
      <c r="A24" s="17"/>
      <c r="B24" s="36" t="s">
        <v>234</v>
      </c>
      <c r="C24" s="32">
        <v>6.8000000000000005E-2</v>
      </c>
      <c r="D24" s="286">
        <v>0</v>
      </c>
      <c r="E24" s="32">
        <v>6.6000000000000003E-2</v>
      </c>
      <c r="F24" s="275">
        <v>0</v>
      </c>
      <c r="G24" s="32">
        <v>2E-3</v>
      </c>
      <c r="H24" s="27" t="s">
        <v>37</v>
      </c>
    </row>
    <row r="25" spans="1:8">
      <c r="B25" s="244"/>
      <c r="C25" s="101"/>
      <c r="D25" s="101"/>
      <c r="E25" s="101"/>
      <c r="F25" s="101"/>
      <c r="G25" s="101"/>
      <c r="H25" s="101"/>
    </row>
    <row r="26" spans="1:8" ht="15.75" thickBot="1">
      <c r="A26" s="19"/>
      <c r="B26" s="36" t="s">
        <v>235</v>
      </c>
      <c r="C26" s="32">
        <v>0.44900000000000001</v>
      </c>
      <c r="D26" s="101"/>
      <c r="E26" s="32">
        <v>0.52300000000000002</v>
      </c>
      <c r="F26" s="101"/>
      <c r="G26" s="32">
        <v>-7.3999999999999996E-2</v>
      </c>
      <c r="H26" s="27" t="s">
        <v>37</v>
      </c>
    </row>
    <row r="27" spans="1:8" ht="15.75" thickBot="1">
      <c r="A27" s="19"/>
      <c r="B27" s="37" t="s">
        <v>135</v>
      </c>
      <c r="C27" s="31">
        <v>0.27200000000000002</v>
      </c>
      <c r="D27" s="101"/>
      <c r="E27" s="31">
        <v>0.309</v>
      </c>
      <c r="F27" s="101"/>
      <c r="G27" s="31">
        <v>-3.6999999999999998E-2</v>
      </c>
      <c r="H27" s="29" t="s">
        <v>37</v>
      </c>
    </row>
    <row r="29" spans="1:8">
      <c r="B29" s="212" t="s">
        <v>138</v>
      </c>
    </row>
  </sheetData>
  <sheetProtection algorithmName="SHA-512" hashValue="38wvJ3AUuJbVhFJZSJ4xWfo5Mz/F0M05FWqfj2BRtAR+yYcli65ALxDtzSTa8W24WVc2Gt0w//wbtGd4HZMCgg==" saltValue="l8akhlVw1H28r1i/NZMS1Q==" spinCount="100000" sheet="1" objects="1" scenarios="1"/>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3.85546875" bestFit="1" customWidth="1"/>
  </cols>
  <sheetData>
    <row r="1" spans="1:8">
      <c r="B1" s="4"/>
    </row>
    <row r="3" spans="1:8">
      <c r="C3" s="64"/>
      <c r="D3" s="64"/>
      <c r="E3" s="64"/>
      <c r="F3" s="64"/>
      <c r="G3" s="290" t="s">
        <v>139</v>
      </c>
      <c r="H3" s="290"/>
    </row>
    <row r="4" spans="1:8">
      <c r="B4" s="25" t="s">
        <v>116</v>
      </c>
      <c r="C4" s="258">
        <f>+Summary!C3</f>
        <v>44286</v>
      </c>
      <c r="D4" s="8" t="s">
        <v>28</v>
      </c>
      <c r="E4" s="258">
        <f>+Summary!E3</f>
        <v>43921</v>
      </c>
      <c r="F4" s="103" t="s">
        <v>28</v>
      </c>
      <c r="G4" s="102" t="s">
        <v>140</v>
      </c>
      <c r="H4" s="102" t="s">
        <v>29</v>
      </c>
    </row>
    <row r="5" spans="1:8" ht="0.75" customHeight="1">
      <c r="A5" s="16"/>
      <c r="B5" s="16"/>
      <c r="C5" s="150"/>
      <c r="D5" s="64"/>
      <c r="E5" s="150"/>
      <c r="F5" s="64"/>
      <c r="G5" s="150" t="e">
        <f>+#REF!-#REF!</f>
        <v>#REF!</v>
      </c>
      <c r="H5" s="156" t="e">
        <f>+#REF!/#REF!-1</f>
        <v>#REF!</v>
      </c>
    </row>
    <row r="6" spans="1:8" s="123" customFormat="1" ht="15.75" thickBot="1">
      <c r="A6" s="151"/>
      <c r="B6" s="35" t="s">
        <v>236</v>
      </c>
      <c r="C6" s="160">
        <v>12041</v>
      </c>
      <c r="D6" s="158"/>
      <c r="E6" s="160">
        <v>7058</v>
      </c>
      <c r="F6" s="158"/>
      <c r="G6" s="160">
        <v>4983</v>
      </c>
      <c r="H6" s="161">
        <v>0.70599999999999996</v>
      </c>
    </row>
    <row r="7" spans="1:8" ht="15.75" thickBot="1">
      <c r="A7" s="16"/>
      <c r="B7" s="40" t="s">
        <v>310</v>
      </c>
      <c r="C7" s="29">
        <v>5470</v>
      </c>
      <c r="D7" s="64"/>
      <c r="E7" s="29">
        <v>6447</v>
      </c>
      <c r="F7" s="64"/>
      <c r="G7" s="29">
        <v>-977</v>
      </c>
      <c r="H7" s="31">
        <v>-0.152</v>
      </c>
    </row>
    <row r="8" spans="1:8" s="123" customFormat="1" ht="15.75" thickBot="1">
      <c r="A8" s="151"/>
      <c r="B8" s="36" t="s">
        <v>282</v>
      </c>
      <c r="C8" s="160">
        <v>17511</v>
      </c>
      <c r="D8" s="158"/>
      <c r="E8" s="160">
        <v>13505</v>
      </c>
      <c r="F8" s="158"/>
      <c r="G8" s="160">
        <v>4006</v>
      </c>
      <c r="H8" s="161">
        <v>0.29699999999999999</v>
      </c>
    </row>
    <row r="9" spans="1:8">
      <c r="B9" s="241"/>
      <c r="C9" s="58"/>
      <c r="D9" s="64"/>
      <c r="E9" s="58"/>
      <c r="F9" s="64"/>
      <c r="G9" s="58"/>
      <c r="H9" s="58"/>
    </row>
    <row r="10" spans="1:8" ht="15.75" thickBot="1">
      <c r="A10" s="16"/>
      <c r="B10" s="36" t="s">
        <v>237</v>
      </c>
      <c r="C10" s="32">
        <v>0.91200000000000003</v>
      </c>
      <c r="D10" s="177"/>
      <c r="E10" s="32">
        <v>0.93100000000000005</v>
      </c>
      <c r="F10" s="64"/>
      <c r="G10" s="32">
        <v>-1.9E-2</v>
      </c>
      <c r="H10" s="32" t="s">
        <v>37</v>
      </c>
    </row>
    <row r="11" spans="1:8" ht="15.75" thickBot="1">
      <c r="A11" s="16"/>
      <c r="B11" s="37" t="s">
        <v>129</v>
      </c>
      <c r="C11" s="31">
        <v>0.95899999999999996</v>
      </c>
      <c r="D11" s="177"/>
      <c r="E11" s="31">
        <v>0.98</v>
      </c>
      <c r="F11" s="64"/>
      <c r="G11" s="31">
        <v>-2.1000000000000001E-2</v>
      </c>
      <c r="H11" s="31" t="s">
        <v>37</v>
      </c>
    </row>
    <row r="12" spans="1:8" ht="15.75" thickBot="1">
      <c r="A12" s="16"/>
      <c r="B12" s="36" t="s">
        <v>275</v>
      </c>
      <c r="C12" s="38">
        <v>1.29</v>
      </c>
      <c r="D12" s="64"/>
      <c r="E12" s="38">
        <v>1.27</v>
      </c>
      <c r="F12" s="64"/>
      <c r="G12" s="33">
        <v>0.02</v>
      </c>
      <c r="H12" s="32" t="s">
        <v>37</v>
      </c>
    </row>
    <row r="13" spans="1:8" ht="15.75" thickBot="1">
      <c r="A13" s="16"/>
      <c r="B13" s="37" t="s">
        <v>130</v>
      </c>
      <c r="C13" s="39">
        <v>2.59</v>
      </c>
      <c r="D13" s="64"/>
      <c r="E13" s="39">
        <v>2.1</v>
      </c>
      <c r="F13" s="64"/>
      <c r="G13" s="34">
        <v>0.49</v>
      </c>
      <c r="H13" s="31" t="s">
        <v>37</v>
      </c>
    </row>
    <row r="15" spans="1:8">
      <c r="B15" s="212" t="s">
        <v>138</v>
      </c>
    </row>
  </sheetData>
  <sheetProtection algorithmName="SHA-512" hashValue="fEj4Nq0Ee1KTe6gfHoB5/ny8HeexcySbejLUb5v8GBVoS/Try0cg8ZcBMv4guju7IZdXHcXWISOXyMnZYTAp9w==" saltValue="JKpMqtQvm2UYc/QpvXdR7Q==" spinCount="100000" sheet="1" objects="1" scenarios="1"/>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3.7109375" bestFit="1" customWidth="1"/>
  </cols>
  <sheetData>
    <row r="1" spans="1:8">
      <c r="B1" s="4"/>
    </row>
    <row r="3" spans="1:8">
      <c r="C3" s="64"/>
      <c r="D3" s="64"/>
      <c r="E3" s="64"/>
      <c r="F3" s="64"/>
      <c r="G3" s="290" t="s">
        <v>139</v>
      </c>
      <c r="H3" s="290"/>
    </row>
    <row r="4" spans="1:8">
      <c r="B4" s="210" t="s">
        <v>283</v>
      </c>
      <c r="C4" s="258">
        <f>+Summary!C3</f>
        <v>44286</v>
      </c>
      <c r="D4" s="8" t="s">
        <v>28</v>
      </c>
      <c r="E4" s="258">
        <f>+Summary!E3</f>
        <v>43921</v>
      </c>
      <c r="F4" s="103" t="s">
        <v>28</v>
      </c>
      <c r="G4" s="102" t="s">
        <v>140</v>
      </c>
      <c r="H4" s="102" t="s">
        <v>29</v>
      </c>
    </row>
    <row r="5" spans="1:8" ht="15.75" thickBot="1">
      <c r="A5" s="16"/>
      <c r="B5" s="36" t="s">
        <v>136</v>
      </c>
      <c r="C5" s="27">
        <v>6091</v>
      </c>
      <c r="D5" s="106"/>
      <c r="E5" s="27">
        <v>6028</v>
      </c>
      <c r="F5" s="106"/>
      <c r="G5" s="27">
        <v>63</v>
      </c>
      <c r="H5" s="32">
        <v>0.01</v>
      </c>
    </row>
    <row r="6" spans="1:8" ht="15.75" thickBot="1">
      <c r="A6" s="24"/>
      <c r="B6" s="37" t="s">
        <v>238</v>
      </c>
      <c r="C6" s="29">
        <v>724</v>
      </c>
      <c r="D6" s="64"/>
      <c r="E6" s="29">
        <v>765</v>
      </c>
      <c r="F6" s="64"/>
      <c r="G6" s="29">
        <v>-41</v>
      </c>
      <c r="H6" s="31">
        <v>-5.3999999999999999E-2</v>
      </c>
    </row>
    <row r="7" spans="1:8" ht="15.75" thickBot="1">
      <c r="A7" s="24"/>
      <c r="B7" s="240" t="s">
        <v>239</v>
      </c>
      <c r="C7" s="27">
        <v>670</v>
      </c>
      <c r="D7" s="64"/>
      <c r="E7" s="27">
        <v>711</v>
      </c>
      <c r="F7" s="64"/>
      <c r="G7" s="27">
        <v>-41</v>
      </c>
      <c r="H7" s="32">
        <v>-5.8000000000000003E-2</v>
      </c>
    </row>
    <row r="8" spans="1:8" ht="15.75" thickBot="1">
      <c r="A8" s="24"/>
      <c r="B8" s="37" t="s">
        <v>303</v>
      </c>
      <c r="C8" s="29">
        <v>2456239</v>
      </c>
      <c r="D8" s="64"/>
      <c r="E8" s="29">
        <v>2227144</v>
      </c>
      <c r="F8" s="64"/>
      <c r="G8" s="29">
        <v>229095</v>
      </c>
      <c r="H8" s="31">
        <v>0.10299999999999999</v>
      </c>
    </row>
    <row r="9" spans="1:8" ht="15.75" thickBot="1">
      <c r="A9" s="24"/>
      <c r="B9" s="36" t="s">
        <v>309</v>
      </c>
      <c r="C9" s="27">
        <v>1174</v>
      </c>
      <c r="D9" s="64"/>
      <c r="E9" s="27">
        <v>1192</v>
      </c>
      <c r="F9" s="64"/>
      <c r="G9" s="27">
        <v>-18</v>
      </c>
      <c r="H9" s="32">
        <v>-1.4999999999999999E-2</v>
      </c>
    </row>
    <row r="10" spans="1:8" ht="15.75" thickBot="1">
      <c r="A10" s="24"/>
      <c r="B10" s="37" t="s">
        <v>304</v>
      </c>
      <c r="C10" s="29">
        <v>46220</v>
      </c>
      <c r="D10" s="64"/>
      <c r="E10" s="29">
        <v>40381</v>
      </c>
      <c r="F10" s="64"/>
      <c r="G10" s="29">
        <v>5839</v>
      </c>
      <c r="H10" s="31">
        <v>0.14499999999999999</v>
      </c>
    </row>
    <row r="12" spans="1:8">
      <c r="B12" s="212" t="s">
        <v>138</v>
      </c>
    </row>
    <row r="13" spans="1:8">
      <c r="B13" s="212"/>
    </row>
  </sheetData>
  <sheetProtection algorithmName="SHA-512" hashValue="YfRg3tAfw475e4/R6IU5mnqos1V/g1CSzUgfsp8STGcdpoLPMqNOWOJIrC6CLCzSZEDD9XEeMmH5XYPDXdeBSQ==" saltValue="FnFbXecDEqH9MD26uk5kaA==" spinCount="100000" sheet="1" objects="1" scenarios="1"/>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41" t="s">
        <v>35</v>
      </c>
      <c r="B1" s="41"/>
      <c r="C1" s="292" t="s">
        <v>240</v>
      </c>
      <c r="D1" s="292"/>
    </row>
    <row r="2" spans="1:4" ht="31.5" customHeight="1">
      <c r="A2" s="42" t="s">
        <v>59</v>
      </c>
      <c r="B2" s="42" t="s">
        <v>36</v>
      </c>
      <c r="C2" s="238" t="s">
        <v>286</v>
      </c>
      <c r="D2" s="238" t="s">
        <v>241</v>
      </c>
    </row>
    <row r="3" spans="1:4" ht="24.95" customHeight="1">
      <c r="A3" s="49" t="s">
        <v>38</v>
      </c>
      <c r="B3" s="48" t="s">
        <v>89</v>
      </c>
      <c r="C3" s="236" t="s">
        <v>326</v>
      </c>
      <c r="D3" s="239" t="s">
        <v>380</v>
      </c>
    </row>
    <row r="4" spans="1:4">
      <c r="A4" s="51" t="s">
        <v>66</v>
      </c>
      <c r="B4" s="52" t="s">
        <v>91</v>
      </c>
      <c r="C4" s="236" t="s">
        <v>242</v>
      </c>
      <c r="D4" s="239" t="s">
        <v>243</v>
      </c>
    </row>
    <row r="5" spans="1:4">
      <c r="A5" s="49" t="s">
        <v>67</v>
      </c>
      <c r="B5" s="52" t="s">
        <v>77</v>
      </c>
      <c r="C5" s="237" t="s">
        <v>120</v>
      </c>
      <c r="D5" s="239" t="s">
        <v>381</v>
      </c>
    </row>
    <row r="6" spans="1:4">
      <c r="A6" s="49" t="s">
        <v>54</v>
      </c>
      <c r="B6" s="52" t="s">
        <v>84</v>
      </c>
      <c r="C6" s="237" t="s">
        <v>216</v>
      </c>
      <c r="D6" s="239" t="s">
        <v>294</v>
      </c>
    </row>
    <row r="7" spans="1:4">
      <c r="A7" s="51" t="s">
        <v>62</v>
      </c>
      <c r="B7" s="52" t="s">
        <v>73</v>
      </c>
      <c r="C7" s="237" t="s">
        <v>126</v>
      </c>
      <c r="D7" s="239" t="s">
        <v>295</v>
      </c>
    </row>
    <row r="8" spans="1:4">
      <c r="A8" s="51" t="s">
        <v>55</v>
      </c>
      <c r="B8" s="50" t="s">
        <v>88</v>
      </c>
      <c r="C8" s="237" t="s">
        <v>252</v>
      </c>
      <c r="D8" s="239" t="s">
        <v>296</v>
      </c>
    </row>
    <row r="9" spans="1:4">
      <c r="A9" s="51" t="s">
        <v>60</v>
      </c>
      <c r="B9" s="52"/>
      <c r="C9" s="237" t="s">
        <v>260</v>
      </c>
      <c r="D9" s="239" t="s">
        <v>297</v>
      </c>
    </row>
    <row r="10" spans="1:4">
      <c r="A10" s="51" t="s">
        <v>92</v>
      </c>
      <c r="B10" s="52"/>
      <c r="C10" s="237" t="s">
        <v>261</v>
      </c>
      <c r="D10" s="239" t="s">
        <v>262</v>
      </c>
    </row>
    <row r="11" spans="1:4">
      <c r="A11" s="49" t="s">
        <v>63</v>
      </c>
      <c r="B11" s="52" t="s">
        <v>74</v>
      </c>
      <c r="C11" s="237" t="s">
        <v>302</v>
      </c>
      <c r="D11" s="239" t="s">
        <v>246</v>
      </c>
    </row>
    <row r="12" spans="1:4" ht="15" customHeight="1">
      <c r="A12" s="51" t="s">
        <v>61</v>
      </c>
      <c r="B12" s="52" t="s">
        <v>72</v>
      </c>
      <c r="C12" s="237" t="s">
        <v>215</v>
      </c>
      <c r="D12" s="239" t="s">
        <v>245</v>
      </c>
    </row>
    <row r="13" spans="1:4">
      <c r="A13" s="51" t="s">
        <v>53</v>
      </c>
      <c r="B13" s="52" t="s">
        <v>83</v>
      </c>
      <c r="C13" s="237" t="s">
        <v>119</v>
      </c>
      <c r="D13" s="239" t="s">
        <v>244</v>
      </c>
    </row>
    <row r="14" spans="1:4">
      <c r="A14" s="51" t="s">
        <v>69</v>
      </c>
      <c r="B14" s="52" t="s">
        <v>85</v>
      </c>
      <c r="C14" s="237" t="s">
        <v>253</v>
      </c>
      <c r="D14" s="239" t="s">
        <v>298</v>
      </c>
    </row>
    <row r="15" spans="1:4">
      <c r="A15" s="51" t="s">
        <v>70</v>
      </c>
      <c r="B15" s="52" t="s">
        <v>86</v>
      </c>
      <c r="C15" s="237" t="s">
        <v>255</v>
      </c>
      <c r="D15" s="239" t="s">
        <v>256</v>
      </c>
    </row>
    <row r="16" spans="1:4">
      <c r="A16" s="51" t="s">
        <v>68</v>
      </c>
      <c r="B16" s="52" t="s">
        <v>82</v>
      </c>
      <c r="C16" s="237" t="s">
        <v>254</v>
      </c>
      <c r="D16" s="239" t="s">
        <v>299</v>
      </c>
    </row>
    <row r="17" spans="1:5">
      <c r="A17" s="51" t="s">
        <v>50</v>
      </c>
      <c r="B17" s="52" t="s">
        <v>81</v>
      </c>
      <c r="C17" s="237" t="s">
        <v>250</v>
      </c>
      <c r="D17" s="239" t="s">
        <v>251</v>
      </c>
    </row>
    <row r="18" spans="1:5">
      <c r="A18" s="51" t="s">
        <v>40</v>
      </c>
      <c r="B18" s="52" t="s">
        <v>76</v>
      </c>
      <c r="C18" s="237" t="s">
        <v>249</v>
      </c>
      <c r="D18" s="239" t="s">
        <v>300</v>
      </c>
    </row>
    <row r="19" spans="1:5">
      <c r="A19" s="51" t="s">
        <v>64</v>
      </c>
      <c r="B19" s="52" t="s">
        <v>75</v>
      </c>
      <c r="C19" s="237" t="s">
        <v>276</v>
      </c>
      <c r="D19" s="239" t="s">
        <v>301</v>
      </c>
    </row>
    <row r="20" spans="1:5">
      <c r="A20" s="51" t="s">
        <v>46</v>
      </c>
      <c r="B20" s="52" t="s">
        <v>78</v>
      </c>
      <c r="C20" s="237" t="s">
        <v>118</v>
      </c>
      <c r="D20" s="239" t="s">
        <v>332</v>
      </c>
    </row>
    <row r="21" spans="1:5">
      <c r="A21" s="54" t="s">
        <v>49</v>
      </c>
      <c r="B21" s="55" t="s">
        <v>80</v>
      </c>
      <c r="C21" s="237" t="s">
        <v>217</v>
      </c>
      <c r="D21" s="239" t="s">
        <v>248</v>
      </c>
      <c r="E21" s="5"/>
    </row>
    <row r="22" spans="1:5">
      <c r="A22" s="51" t="s">
        <v>48</v>
      </c>
      <c r="B22" s="52" t="s">
        <v>79</v>
      </c>
      <c r="C22" s="237" t="s">
        <v>263</v>
      </c>
      <c r="D22" s="124" t="s">
        <v>333</v>
      </c>
    </row>
    <row r="23" spans="1:5">
      <c r="A23" s="51" t="s">
        <v>57</v>
      </c>
      <c r="B23" s="52"/>
      <c r="C23" s="237" t="s">
        <v>95</v>
      </c>
      <c r="D23" s="124" t="s">
        <v>247</v>
      </c>
    </row>
    <row r="24" spans="1:5">
      <c r="A24" s="51" t="s">
        <v>33</v>
      </c>
      <c r="B24" s="52"/>
      <c r="C24" s="237" t="s">
        <v>93</v>
      </c>
      <c r="D24" s="124" t="s">
        <v>334</v>
      </c>
    </row>
    <row r="25" spans="1:5">
      <c r="A25" s="51" t="s">
        <v>45</v>
      </c>
      <c r="B25" s="52" t="s">
        <v>77</v>
      </c>
      <c r="C25" s="237" t="s">
        <v>94</v>
      </c>
      <c r="D25" s="124" t="s">
        <v>335</v>
      </c>
    </row>
    <row r="26" spans="1:5">
      <c r="A26" s="51" t="s">
        <v>65</v>
      </c>
      <c r="B26" s="52" t="s">
        <v>90</v>
      </c>
      <c r="C26" s="237" t="s">
        <v>257</v>
      </c>
      <c r="D26" s="124" t="s">
        <v>258</v>
      </c>
    </row>
    <row r="27" spans="1:5">
      <c r="A27" s="51" t="s">
        <v>71</v>
      </c>
      <c r="B27" s="52" t="s">
        <v>87</v>
      </c>
      <c r="C27" s="237" t="s">
        <v>135</v>
      </c>
      <c r="D27" s="124" t="s">
        <v>259</v>
      </c>
    </row>
    <row r="28" spans="1:5">
      <c r="A28" s="51"/>
      <c r="B28" s="52"/>
      <c r="C28" s="57"/>
      <c r="D28" s="56"/>
    </row>
    <row r="29" spans="1:5" ht="15" hidden="1" customHeight="1"/>
    <row r="30" spans="1:5" ht="15" hidden="1" customHeight="1">
      <c r="D30" t="s">
        <v>56</v>
      </c>
    </row>
    <row r="31" spans="1:5" ht="15" hidden="1" customHeight="1">
      <c r="C31" t="s">
        <v>39</v>
      </c>
      <c r="D31" t="s">
        <v>34</v>
      </c>
    </row>
    <row r="32" spans="1:5"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heetProtection algorithmName="SHA-512" hashValue="ZvWWc4OM33p+WHOEmMegBo39iS32qxc1ViLgX2bmSuJGFWCiX8azaFsNYVYc0rajvvNWVxETLubWBxDw13jWQA==" saltValue="1lng/ZxhG/Nd7qNy0De/hg==" spinCount="100000" sheet="1" objects="1" scenarios="1"/>
  <sortState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75"/>
  <cols>
    <col min="1" max="1" width="174" style="215" customWidth="1"/>
    <col min="2" max="16384" width="11.42578125" style="215"/>
  </cols>
  <sheetData>
    <row r="1" spans="1:7" ht="409.5" customHeight="1">
      <c r="A1" s="217" t="s">
        <v>264</v>
      </c>
      <c r="G1" s="216"/>
    </row>
    <row r="5" spans="1:7">
      <c r="G5" s="216"/>
    </row>
  </sheetData>
  <sheetProtection algorithmName="SHA-512" hashValue="3GPlo7WD3k1/KoFpe3KM9YHgq+6dzfU7J8ZTDgIM6YI4n7dgklp+z2VOyOFCxwWvKfVj1Tm3HOPdMAGVtsN0aA==" saltValue="JYzVjxl6IUxWeQxjNYTEN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workbookViewId="0"/>
  </sheetViews>
  <sheetFormatPr baseColWidth="10" defaultRowHeight="15"/>
  <cols>
    <col min="3" max="3" width="35.42578125" bestFit="1" customWidth="1"/>
  </cols>
  <sheetData>
    <row r="1" spans="1:11">
      <c r="A1" s="64"/>
      <c r="B1" s="64"/>
      <c r="C1" s="64"/>
      <c r="D1" s="64"/>
      <c r="E1" s="64"/>
      <c r="F1" s="64"/>
      <c r="G1" s="64"/>
      <c r="H1" s="64"/>
      <c r="I1" s="64"/>
      <c r="J1" s="64"/>
      <c r="K1" s="64"/>
    </row>
    <row r="2" spans="1:11">
      <c r="A2" s="64"/>
      <c r="B2" s="64"/>
      <c r="C2" s="218" t="s">
        <v>102</v>
      </c>
      <c r="D2" s="64"/>
      <c r="E2" s="64"/>
      <c r="F2" s="64"/>
      <c r="G2" s="64"/>
      <c r="H2" s="64"/>
      <c r="I2" s="64"/>
      <c r="J2" s="64"/>
      <c r="K2" s="64"/>
    </row>
    <row r="3" spans="1:11">
      <c r="A3" s="64"/>
      <c r="B3" s="64"/>
      <c r="C3" s="64"/>
      <c r="D3" s="64"/>
      <c r="E3" s="64"/>
      <c r="F3" s="64"/>
      <c r="G3" s="64"/>
      <c r="H3" s="64"/>
      <c r="I3" s="64"/>
      <c r="J3" s="64"/>
      <c r="K3" s="64"/>
    </row>
    <row r="4" spans="1:11">
      <c r="A4" s="64"/>
      <c r="B4" s="220"/>
      <c r="C4" s="219" t="s">
        <v>103</v>
      </c>
      <c r="D4" s="64"/>
      <c r="E4" s="64"/>
      <c r="F4" s="64"/>
      <c r="G4" s="64"/>
      <c r="H4" s="64"/>
      <c r="I4" s="64"/>
      <c r="J4" s="64"/>
      <c r="K4" s="64"/>
    </row>
    <row r="5" spans="1:11">
      <c r="A5" s="64"/>
      <c r="B5" s="220"/>
      <c r="C5" s="219" t="s">
        <v>104</v>
      </c>
      <c r="D5" s="64"/>
      <c r="E5" s="64"/>
      <c r="F5" s="64"/>
      <c r="G5" s="64"/>
      <c r="H5" s="64"/>
      <c r="I5" s="64"/>
      <c r="J5" s="64"/>
      <c r="K5" s="64"/>
    </row>
    <row r="6" spans="1:11">
      <c r="A6" s="64"/>
      <c r="B6" s="220"/>
      <c r="C6" s="219" t="s">
        <v>105</v>
      </c>
      <c r="D6" s="64"/>
      <c r="E6" s="64"/>
      <c r="F6" s="64"/>
      <c r="G6" s="64"/>
      <c r="H6" s="64"/>
      <c r="I6" s="64"/>
      <c r="J6" s="64"/>
      <c r="K6" s="64"/>
    </row>
    <row r="7" spans="1:11">
      <c r="A7" s="64"/>
      <c r="B7" s="220"/>
      <c r="C7" s="219" t="s">
        <v>106</v>
      </c>
      <c r="D7" s="64"/>
      <c r="E7" s="64"/>
      <c r="F7" s="64"/>
      <c r="G7" s="64"/>
      <c r="H7" s="64"/>
      <c r="I7" s="64"/>
      <c r="J7" s="64"/>
      <c r="K7" s="64"/>
    </row>
    <row r="8" spans="1:11">
      <c r="A8" s="64"/>
      <c r="B8" s="220"/>
      <c r="C8" s="219" t="s">
        <v>107</v>
      </c>
      <c r="D8" s="64"/>
      <c r="E8" s="64"/>
      <c r="F8" s="64"/>
      <c r="G8" s="64"/>
      <c r="H8" s="64"/>
      <c r="I8" s="64"/>
      <c r="J8" s="64"/>
      <c r="K8" s="64"/>
    </row>
    <row r="9" spans="1:11">
      <c r="A9" s="64"/>
      <c r="B9" s="220"/>
      <c r="C9" s="219" t="s">
        <v>108</v>
      </c>
      <c r="D9" s="64"/>
      <c r="E9" s="64"/>
      <c r="F9" s="64"/>
      <c r="G9" s="64"/>
      <c r="H9" s="64"/>
      <c r="I9" s="64"/>
      <c r="J9" s="64"/>
      <c r="K9" s="64"/>
    </row>
    <row r="10" spans="1:11">
      <c r="A10" s="64"/>
      <c r="B10" s="220"/>
      <c r="C10" s="219" t="s">
        <v>109</v>
      </c>
      <c r="D10" s="64"/>
      <c r="E10" s="64"/>
      <c r="F10" s="64"/>
      <c r="G10" s="64"/>
      <c r="H10" s="64"/>
      <c r="I10" s="64"/>
      <c r="J10" s="64"/>
      <c r="K10" s="64"/>
    </row>
    <row r="11" spans="1:11">
      <c r="A11" s="64"/>
      <c r="B11" s="220"/>
      <c r="C11" s="219" t="s">
        <v>110</v>
      </c>
      <c r="D11" s="64"/>
      <c r="E11" s="221" t="s">
        <v>98</v>
      </c>
      <c r="F11" s="64"/>
      <c r="G11" s="64"/>
      <c r="H11" s="64"/>
      <c r="I11" s="64"/>
      <c r="J11" s="64"/>
      <c r="K11" s="64"/>
    </row>
    <row r="12" spans="1:11">
      <c r="A12" s="64"/>
      <c r="B12" s="220"/>
      <c r="C12" s="219" t="s">
        <v>111</v>
      </c>
      <c r="D12" s="64"/>
      <c r="E12" s="222" t="s">
        <v>99</v>
      </c>
      <c r="F12" s="64"/>
      <c r="G12" s="64"/>
      <c r="H12" s="64"/>
      <c r="I12" s="64"/>
      <c r="J12" s="64"/>
      <c r="K12" s="64"/>
    </row>
    <row r="13" spans="1:11">
      <c r="A13" s="64"/>
      <c r="B13" s="220"/>
      <c r="C13" s="219" t="s">
        <v>112</v>
      </c>
      <c r="D13" s="64"/>
      <c r="E13" s="223" t="s">
        <v>100</v>
      </c>
      <c r="F13" s="64"/>
      <c r="G13" s="64"/>
      <c r="H13" s="64"/>
      <c r="I13" s="64"/>
      <c r="J13" s="64"/>
      <c r="K13" s="64"/>
    </row>
    <row r="14" spans="1:11">
      <c r="A14" s="64"/>
      <c r="B14" s="220"/>
      <c r="C14" s="219" t="s">
        <v>113</v>
      </c>
      <c r="D14" s="64"/>
      <c r="E14" s="64"/>
      <c r="F14" s="64"/>
      <c r="G14" s="64"/>
      <c r="H14" s="64"/>
      <c r="I14" s="64"/>
      <c r="J14" s="64"/>
      <c r="K14" s="64"/>
    </row>
    <row r="15" spans="1:11">
      <c r="A15" s="64"/>
      <c r="B15" s="220"/>
      <c r="C15" s="219" t="s">
        <v>114</v>
      </c>
      <c r="D15" s="64"/>
      <c r="E15" s="64"/>
      <c r="F15" s="64"/>
      <c r="G15" s="64"/>
      <c r="H15" s="64"/>
      <c r="I15" s="64"/>
      <c r="J15" s="64"/>
      <c r="K15" s="64"/>
    </row>
    <row r="16" spans="1:11">
      <c r="A16" s="64"/>
      <c r="B16" s="64"/>
      <c r="C16" s="64"/>
      <c r="D16" s="64"/>
      <c r="E16" s="64"/>
      <c r="F16" s="64"/>
      <c r="G16" s="64"/>
      <c r="H16" s="64"/>
      <c r="I16" s="64"/>
      <c r="J16" s="64"/>
      <c r="K16" s="64"/>
    </row>
    <row r="17" spans="1:11">
      <c r="A17" s="64"/>
      <c r="B17" s="64"/>
      <c r="C17" s="219" t="s">
        <v>115</v>
      </c>
      <c r="D17" s="64"/>
      <c r="E17" s="64"/>
      <c r="F17" s="64"/>
      <c r="G17" s="64"/>
      <c r="H17" s="64"/>
      <c r="I17" s="64"/>
      <c r="J17" s="64"/>
      <c r="K17" s="64"/>
    </row>
    <row r="18" spans="1:11">
      <c r="A18" s="64"/>
      <c r="B18" s="64"/>
      <c r="C18" s="219" t="s">
        <v>101</v>
      </c>
      <c r="D18" s="64"/>
      <c r="E18" s="64"/>
      <c r="F18" s="64"/>
      <c r="G18" s="64"/>
      <c r="H18" s="64"/>
      <c r="I18" s="64"/>
      <c r="J18" s="64"/>
      <c r="K18" s="64"/>
    </row>
    <row r="19" spans="1:11">
      <c r="A19" s="64"/>
      <c r="B19" s="64"/>
      <c r="C19" s="64"/>
      <c r="D19" s="64"/>
      <c r="E19" s="64"/>
      <c r="F19" s="64"/>
      <c r="G19" s="64"/>
      <c r="H19" s="64"/>
      <c r="I19" s="64"/>
      <c r="J19" s="64"/>
      <c r="K19" s="64"/>
    </row>
    <row r="20" spans="1:11">
      <c r="A20" s="64"/>
      <c r="B20" s="64"/>
      <c r="C20" s="64"/>
      <c r="D20" s="64"/>
      <c r="E20" s="64"/>
      <c r="F20" s="64"/>
      <c r="G20" s="64"/>
      <c r="H20" s="64"/>
      <c r="I20" s="64"/>
      <c r="J20" s="64"/>
      <c r="K20" s="64"/>
    </row>
    <row r="21" spans="1:11">
      <c r="A21" s="64"/>
      <c r="B21" s="64"/>
      <c r="C21" s="64"/>
      <c r="D21" s="64"/>
      <c r="E21" s="64"/>
      <c r="F21" s="64"/>
      <c r="G21" s="64"/>
      <c r="H21" s="64"/>
      <c r="I21" s="64"/>
      <c r="J21" s="64"/>
      <c r="K21" s="64"/>
    </row>
    <row r="22" spans="1:11">
      <c r="A22" s="64"/>
      <c r="B22" s="64"/>
      <c r="C22" s="64"/>
      <c r="D22" s="64"/>
      <c r="E22" s="64"/>
      <c r="F22" s="64"/>
      <c r="G22" s="64"/>
      <c r="H22" s="64"/>
      <c r="I22" s="64"/>
      <c r="J22" s="64"/>
      <c r="K22" s="64"/>
    </row>
    <row r="23" spans="1:11">
      <c r="A23" s="64"/>
      <c r="B23" s="64"/>
      <c r="C23" s="64"/>
      <c r="D23" s="64"/>
      <c r="E23" s="64"/>
      <c r="F23" s="64"/>
      <c r="G23" s="64"/>
      <c r="H23" s="64"/>
      <c r="I23" s="64"/>
      <c r="J23" s="64"/>
      <c r="K23" s="64"/>
    </row>
    <row r="24" spans="1:11">
      <c r="A24" s="64"/>
      <c r="B24" s="64"/>
      <c r="C24" s="64"/>
      <c r="D24" s="64"/>
      <c r="E24" s="64"/>
      <c r="F24" s="64"/>
      <c r="G24" s="64"/>
      <c r="H24" s="64"/>
      <c r="I24" s="64"/>
      <c r="J24" s="64"/>
      <c r="K24" s="64"/>
    </row>
    <row r="25" spans="1:11">
      <c r="A25" s="64"/>
      <c r="B25" s="64"/>
      <c r="C25" s="64"/>
      <c r="D25" s="64"/>
      <c r="E25" s="64"/>
      <c r="F25" s="64"/>
      <c r="G25" s="64"/>
      <c r="H25" s="64"/>
      <c r="I25" s="64"/>
      <c r="J25" s="64"/>
      <c r="K25" s="64"/>
    </row>
    <row r="26" spans="1:11">
      <c r="A26" s="64"/>
      <c r="B26" s="64"/>
      <c r="C26" s="64"/>
      <c r="D26" s="64"/>
      <c r="E26" s="64"/>
      <c r="F26" s="64"/>
      <c r="G26" s="64"/>
      <c r="H26" s="64"/>
      <c r="I26" s="64"/>
      <c r="J26" s="64"/>
      <c r="K26" s="64"/>
    </row>
    <row r="27" spans="1:11">
      <c r="A27" s="64"/>
      <c r="B27" s="64"/>
      <c r="C27" s="64"/>
      <c r="D27" s="64"/>
      <c r="E27" s="64"/>
      <c r="F27" s="64"/>
      <c r="G27" s="64"/>
      <c r="H27" s="64"/>
      <c r="I27" s="64"/>
      <c r="J27" s="64"/>
      <c r="K27" s="64"/>
    </row>
    <row r="28" spans="1:11">
      <c r="C28" s="64"/>
    </row>
    <row r="29" spans="1:11">
      <c r="C29" s="64"/>
    </row>
    <row r="30" spans="1:11">
      <c r="C30" s="64"/>
    </row>
  </sheetData>
  <sheetProtection algorithmName="SHA-512" hashValue="FimTWHN1NOTs98FV/9mEEAoka21aHg2OqMzKshCNDs7F1LimaAp1Z/+FbedKUOwxpZxCi11hGEsat6vhBoAkXw==" saltValue="PD4ftSSZEX82uL/tMs109w==" spinCount="100000" sheet="1" objects="1" scenarios="1"/>
  <hyperlinks>
    <hyperlink ref="C4" location="Summary!A1" display="Summary"/>
    <hyperlink ref="C5" location="'Balance sheet'!A1" display="Balance sheet"/>
    <hyperlink ref="C6" location="'Income Statement'!A1" display="Income Statement"/>
    <hyperlink ref="C7" location="Profitability!A1" display="Profitability"/>
    <hyperlink ref="C8" location="'Customer Resources'!A1" display="Customer Resources"/>
    <hyperlink ref="C9" location="'Loans and advances'!A1" display="Loan and advances"/>
    <hyperlink ref="C12" location="Solvency!A1" display="Solvency"/>
    <hyperlink ref="C13" location="Liquidity!A1" display="Liquidity"/>
    <hyperlink ref="C14" location="'Other information'!A1" display="Other information"/>
    <hyperlink ref="C17" location="Notes!A1" display="Notes"/>
    <hyperlink ref="C18" location="Disclaimer!A1" display="Disclaimer"/>
    <hyperlink ref="E12" r:id="rId1"/>
    <hyperlink ref="C11" location="'Foreclosed assets'!A1" display="Foreclosed assets"/>
    <hyperlink ref="C10" location="'Risk management'!A1" display="Risk management"/>
    <hyperlink ref="C15" location="Glossary!A1" display="Glossary"/>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
  <cols>
    <col min="1" max="1" width="153.28515625" style="101" customWidth="1"/>
    <col min="2" max="16384" width="11.42578125" style="101"/>
  </cols>
  <sheetData>
    <row r="1" spans="1:7" ht="129.75" customHeight="1">
      <c r="A1" s="230" t="s">
        <v>306</v>
      </c>
      <c r="G1" s="100"/>
    </row>
    <row r="2" spans="1:7" s="232" customFormat="1" ht="54" customHeight="1">
      <c r="A2" s="231" t="s">
        <v>141</v>
      </c>
    </row>
    <row r="3" spans="1:7" ht="17.25" customHeight="1">
      <c r="A3" s="233"/>
    </row>
    <row r="4" spans="1:7" s="232" customFormat="1" ht="172.5" customHeight="1">
      <c r="A4" s="231"/>
    </row>
    <row r="5" spans="1:7">
      <c r="G5" s="100"/>
    </row>
  </sheetData>
  <sheetProtection algorithmName="SHA-512" hashValue="w6ujkkvnbMb+rW/nvHuZx4yKz8F6CxC31JjeJUBotiPK90uDV3Z0LXpscRTSG7WZVVgfqy4OLuTKrmbzz3GdYQ==" saltValue="m82UxEvD/zd/wxr79t7hZg=="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4"/>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4.140625" bestFit="1" customWidth="1"/>
  </cols>
  <sheetData>
    <row r="2" spans="1:8" ht="15.75">
      <c r="C2" s="12"/>
      <c r="G2" s="290" t="s">
        <v>139</v>
      </c>
      <c r="H2" s="290"/>
    </row>
    <row r="3" spans="1:8">
      <c r="B3" s="25" t="s">
        <v>116</v>
      </c>
      <c r="C3" s="258">
        <v>44286</v>
      </c>
      <c r="D3" s="8" t="s">
        <v>28</v>
      </c>
      <c r="E3" s="258">
        <v>43921</v>
      </c>
      <c r="F3" s="8" t="s">
        <v>28</v>
      </c>
      <c r="G3" s="102" t="s">
        <v>140</v>
      </c>
      <c r="H3" s="102" t="s">
        <v>29</v>
      </c>
    </row>
    <row r="4" spans="1:8">
      <c r="B4" s="152" t="s">
        <v>328</v>
      </c>
      <c r="C4" s="152"/>
      <c r="D4" s="9"/>
      <c r="E4" s="252"/>
      <c r="F4" s="9"/>
      <c r="G4" s="252"/>
      <c r="H4" s="252"/>
    </row>
    <row r="5" spans="1:8" ht="15.75" thickBot="1">
      <c r="A5" s="16"/>
      <c r="B5" s="26" t="s">
        <v>117</v>
      </c>
      <c r="C5" s="209">
        <v>70471</v>
      </c>
      <c r="D5" s="176"/>
      <c r="E5" s="209">
        <v>58912</v>
      </c>
      <c r="F5" s="155"/>
      <c r="G5" s="225">
        <v>11559</v>
      </c>
      <c r="H5" s="224">
        <v>0.19600000000000001</v>
      </c>
    </row>
    <row r="6" spans="1:8" ht="15.75" thickBot="1">
      <c r="A6" s="16"/>
      <c r="B6" s="28" t="s">
        <v>273</v>
      </c>
      <c r="C6" s="111">
        <v>42705</v>
      </c>
      <c r="D6" s="50"/>
      <c r="E6" s="111">
        <v>37978</v>
      </c>
      <c r="G6" s="29">
        <v>4726</v>
      </c>
      <c r="H6" s="31">
        <v>0.124</v>
      </c>
    </row>
    <row r="7" spans="1:8" ht="15.75" thickBot="1">
      <c r="A7" s="16"/>
      <c r="B7" s="26" t="s">
        <v>276</v>
      </c>
      <c r="C7" s="109">
        <v>42068</v>
      </c>
      <c r="D7" s="50"/>
      <c r="E7" s="109">
        <v>37166</v>
      </c>
      <c r="G7" s="225">
        <v>4902</v>
      </c>
      <c r="H7" s="224">
        <v>0.13200000000000001</v>
      </c>
    </row>
    <row r="8" spans="1:8" ht="15.75" thickBot="1">
      <c r="A8" s="16"/>
      <c r="B8" s="28" t="s">
        <v>274</v>
      </c>
      <c r="C8" s="111">
        <v>44551</v>
      </c>
      <c r="D8" s="50"/>
      <c r="E8" s="111">
        <v>38688</v>
      </c>
      <c r="G8" s="29">
        <v>5863</v>
      </c>
      <c r="H8" s="31">
        <v>0.152</v>
      </c>
    </row>
    <row r="9" spans="1:8" ht="15.75" thickBot="1">
      <c r="A9" s="16"/>
      <c r="B9" s="26" t="s">
        <v>326</v>
      </c>
      <c r="C9" s="109">
        <v>11232</v>
      </c>
      <c r="D9" s="50"/>
      <c r="E9" s="109">
        <v>8933</v>
      </c>
      <c r="G9" s="225">
        <v>2299</v>
      </c>
      <c r="H9" s="224">
        <v>0.25700000000000001</v>
      </c>
    </row>
    <row r="10" spans="1:8" ht="15.75" thickBot="1">
      <c r="A10" s="16"/>
      <c r="B10" s="28" t="s">
        <v>118</v>
      </c>
      <c r="C10" s="111">
        <v>98487</v>
      </c>
      <c r="D10" s="50"/>
      <c r="E10" s="111">
        <v>85537</v>
      </c>
      <c r="G10" s="29">
        <v>12950</v>
      </c>
      <c r="H10" s="31">
        <v>0.151</v>
      </c>
    </row>
    <row r="11" spans="1:8" ht="15.75" thickBot="1">
      <c r="A11" s="16"/>
      <c r="B11" s="26" t="s">
        <v>340</v>
      </c>
      <c r="C11" s="109">
        <v>4602</v>
      </c>
      <c r="D11" s="50"/>
      <c r="E11" s="109">
        <v>4488</v>
      </c>
      <c r="G11" s="225">
        <v>115</v>
      </c>
      <c r="H11" s="224">
        <v>2.5999999999999999E-2</v>
      </c>
    </row>
    <row r="12" spans="1:8" ht="15.75" thickBot="1">
      <c r="A12" s="16"/>
      <c r="B12" s="28" t="s">
        <v>329</v>
      </c>
      <c r="C12" s="111">
        <v>4580</v>
      </c>
      <c r="D12" s="50"/>
      <c r="E12" s="111">
        <v>4436</v>
      </c>
      <c r="G12" s="29">
        <v>144</v>
      </c>
      <c r="H12" s="31">
        <v>3.3000000000000002E-2</v>
      </c>
    </row>
    <row r="13" spans="1:8" ht="15.75" thickBot="1">
      <c r="A13" s="16"/>
      <c r="B13" s="26" t="s">
        <v>242</v>
      </c>
      <c r="C13" s="109">
        <v>68944</v>
      </c>
      <c r="D13" s="50"/>
      <c r="E13" s="109">
        <v>58896</v>
      </c>
      <c r="G13" s="225">
        <v>10049</v>
      </c>
      <c r="H13" s="224">
        <v>0.17100000000000001</v>
      </c>
    </row>
    <row r="14" spans="1:8">
      <c r="B14" s="30"/>
      <c r="C14" s="30"/>
      <c r="D14" s="50"/>
      <c r="E14" s="30"/>
    </row>
    <row r="15" spans="1:8">
      <c r="B15" s="152" t="s">
        <v>289</v>
      </c>
      <c r="C15" s="276"/>
      <c r="D15" s="50"/>
      <c r="E15" s="276"/>
      <c r="G15" s="152"/>
      <c r="H15" s="152"/>
    </row>
    <row r="16" spans="1:8" ht="15.75" thickBot="1">
      <c r="A16" s="16"/>
      <c r="B16" s="26" t="s">
        <v>119</v>
      </c>
      <c r="C16" s="109">
        <v>164</v>
      </c>
      <c r="D16" s="176"/>
      <c r="E16" s="109">
        <v>150</v>
      </c>
      <c r="F16" s="5"/>
      <c r="G16" s="225">
        <v>14</v>
      </c>
      <c r="H16" s="224">
        <v>9.5000000000000001E-2</v>
      </c>
    </row>
    <row r="17" spans="1:11" ht="15.75" thickBot="1">
      <c r="A17" s="16"/>
      <c r="B17" s="28" t="s">
        <v>307</v>
      </c>
      <c r="C17" s="111">
        <v>314</v>
      </c>
      <c r="D17" s="50"/>
      <c r="E17" s="111">
        <v>360</v>
      </c>
      <c r="G17" s="29">
        <v>-46</v>
      </c>
      <c r="H17" s="31">
        <v>-0.128</v>
      </c>
      <c r="K17" s="4"/>
    </row>
    <row r="18" spans="1:11" ht="15.75" thickBot="1">
      <c r="A18" s="16"/>
      <c r="B18" s="26" t="s">
        <v>341</v>
      </c>
      <c r="C18" s="109">
        <v>113</v>
      </c>
      <c r="D18" s="50"/>
      <c r="E18" s="109">
        <v>136</v>
      </c>
      <c r="G18" s="225">
        <v>-23</v>
      </c>
      <c r="H18" s="224">
        <v>-0.16800000000000001</v>
      </c>
      <c r="K18" s="4"/>
    </row>
    <row r="19" spans="1:11" ht="15.75" thickBot="1">
      <c r="A19" s="16"/>
      <c r="B19" s="28" t="s">
        <v>343</v>
      </c>
      <c r="C19" s="111">
        <v>135</v>
      </c>
      <c r="D19" s="50"/>
      <c r="E19" s="111">
        <v>127</v>
      </c>
      <c r="G19" s="29">
        <v>8</v>
      </c>
      <c r="H19" s="31">
        <v>6.5000000000000002E-2</v>
      </c>
    </row>
    <row r="20" spans="1:11" ht="15.75" thickBot="1">
      <c r="A20" s="16"/>
      <c r="B20" s="26" t="s">
        <v>342</v>
      </c>
      <c r="C20" s="109">
        <v>137</v>
      </c>
      <c r="D20" s="50"/>
      <c r="E20" s="109">
        <v>127</v>
      </c>
      <c r="G20" s="225">
        <v>10</v>
      </c>
      <c r="H20" s="224">
        <v>8.2000000000000003E-2</v>
      </c>
    </row>
    <row r="21" spans="1:11" ht="15.75" thickBot="1">
      <c r="A21" s="16"/>
      <c r="B21" s="28" t="s">
        <v>93</v>
      </c>
      <c r="C21" s="112">
        <v>0.121</v>
      </c>
      <c r="D21" s="277"/>
      <c r="E21" s="112">
        <v>0.115</v>
      </c>
      <c r="F21" s="171"/>
      <c r="G21" s="31">
        <v>6.0000000000000001E-3</v>
      </c>
      <c r="H21" s="31" t="s">
        <v>37</v>
      </c>
    </row>
    <row r="22" spans="1:11" ht="15.75" thickBot="1">
      <c r="A22" s="16"/>
      <c r="B22" s="26" t="s">
        <v>95</v>
      </c>
      <c r="C22" s="278">
        <v>0.01</v>
      </c>
      <c r="D22" s="279"/>
      <c r="E22" s="278">
        <v>8.9999999999999993E-3</v>
      </c>
      <c r="F22" s="53"/>
      <c r="G22" s="224">
        <v>0</v>
      </c>
      <c r="H22" s="224" t="s">
        <v>37</v>
      </c>
    </row>
    <row r="23" spans="1:11" ht="15.75" thickBot="1">
      <c r="A23" s="16"/>
      <c r="B23" s="28" t="s">
        <v>120</v>
      </c>
      <c r="C23" s="112">
        <v>0.60099999999999998</v>
      </c>
      <c r="D23" s="50"/>
      <c r="E23" s="112">
        <v>0.48</v>
      </c>
      <c r="G23" s="31">
        <v>0.12</v>
      </c>
      <c r="H23" s="31" t="s">
        <v>37</v>
      </c>
    </row>
    <row r="24" spans="1:11">
      <c r="B24" s="13"/>
    </row>
    <row r="25" spans="1:11">
      <c r="B25" s="152" t="s">
        <v>290</v>
      </c>
      <c r="C25" s="152"/>
      <c r="E25" s="152"/>
      <c r="G25" s="152"/>
      <c r="H25" s="152"/>
    </row>
    <row r="26" spans="1:11" ht="15.75" thickBot="1">
      <c r="A26" s="16"/>
      <c r="B26" s="26" t="s">
        <v>121</v>
      </c>
      <c r="C26" s="27">
        <v>844</v>
      </c>
      <c r="D26" s="5"/>
      <c r="E26" s="27">
        <v>1049</v>
      </c>
      <c r="F26" s="5"/>
      <c r="G26" s="225">
        <v>-204</v>
      </c>
      <c r="H26" s="224">
        <v>-0.19500000000000001</v>
      </c>
    </row>
    <row r="27" spans="1:11" ht="15.75" thickBot="1">
      <c r="A27" s="16"/>
      <c r="B27" s="28" t="s">
        <v>110</v>
      </c>
      <c r="C27" s="29">
        <v>690</v>
      </c>
      <c r="E27" s="29">
        <v>769</v>
      </c>
      <c r="G27" s="29">
        <v>-79</v>
      </c>
      <c r="H27" s="31">
        <v>-0.10199999999999999</v>
      </c>
    </row>
    <row r="28" spans="1:11" ht="15.75" thickBot="1">
      <c r="A28" s="16"/>
      <c r="B28" s="26" t="s">
        <v>122</v>
      </c>
      <c r="C28" s="27">
        <v>1535</v>
      </c>
      <c r="E28" s="27">
        <v>1818</v>
      </c>
      <c r="G28" s="225">
        <v>-283</v>
      </c>
      <c r="H28" s="224">
        <v>-0.156</v>
      </c>
    </row>
    <row r="29" spans="1:11" ht="15.75" thickBot="1">
      <c r="A29" s="16"/>
      <c r="B29" s="28" t="s">
        <v>123</v>
      </c>
      <c r="C29" s="31">
        <v>0.02</v>
      </c>
      <c r="E29" s="31">
        <v>2.7E-2</v>
      </c>
      <c r="G29" s="31">
        <v>-8.0000000000000002E-3</v>
      </c>
      <c r="H29" s="31" t="s">
        <v>37</v>
      </c>
    </row>
    <row r="30" spans="1:11" ht="15.75" thickBot="1">
      <c r="A30" s="16"/>
      <c r="B30" s="26" t="s">
        <v>124</v>
      </c>
      <c r="C30" s="32">
        <v>3.5000000000000003E-2</v>
      </c>
      <c r="E30" s="32">
        <v>4.7E-2</v>
      </c>
      <c r="G30" s="32">
        <v>-1.0999999999999999E-2</v>
      </c>
      <c r="H30" s="32" t="s">
        <v>37</v>
      </c>
    </row>
    <row r="31" spans="1:11" ht="15.75" thickBot="1">
      <c r="A31" s="16"/>
      <c r="B31" s="28" t="s">
        <v>125</v>
      </c>
      <c r="C31" s="31">
        <v>0.83399999999999996</v>
      </c>
      <c r="E31" s="31">
        <v>0.61599999999999999</v>
      </c>
      <c r="G31" s="31">
        <v>0.218</v>
      </c>
      <c r="H31" s="31" t="s">
        <v>37</v>
      </c>
    </row>
    <row r="32" spans="1:11" ht="15.75" thickBot="1">
      <c r="A32" s="16"/>
      <c r="B32" s="26" t="s">
        <v>126</v>
      </c>
      <c r="C32" s="32">
        <v>0.61899999999999999</v>
      </c>
      <c r="E32" s="32">
        <v>0.60499999999999998</v>
      </c>
      <c r="G32" s="32">
        <v>1.4E-2</v>
      </c>
      <c r="H32" s="32" t="s">
        <v>37</v>
      </c>
    </row>
    <row r="33" spans="1:8" ht="15.75" thickBot="1">
      <c r="A33" s="16"/>
      <c r="B33" s="28" t="s">
        <v>127</v>
      </c>
      <c r="C33" s="31">
        <v>0.73699999999999999</v>
      </c>
      <c r="E33" s="31">
        <v>0.61099999999999999</v>
      </c>
      <c r="G33" s="31">
        <v>0.126</v>
      </c>
      <c r="H33" s="31" t="s">
        <v>37</v>
      </c>
    </row>
    <row r="34" spans="1:8" ht="15.75" thickBot="1">
      <c r="A34" s="16"/>
      <c r="B34" s="26" t="s">
        <v>128</v>
      </c>
      <c r="C34" s="268">
        <v>2.5999999999999999E-3</v>
      </c>
      <c r="D34" s="260"/>
      <c r="E34" s="268">
        <v>8.2000000000000007E-3</v>
      </c>
      <c r="F34" s="260"/>
      <c r="G34" s="268">
        <v>-5.5999999999999999E-3</v>
      </c>
      <c r="H34" s="32" t="s">
        <v>37</v>
      </c>
    </row>
    <row r="36" spans="1:8">
      <c r="B36" s="152" t="s">
        <v>291</v>
      </c>
      <c r="C36" s="152"/>
      <c r="E36" s="152"/>
      <c r="G36" s="152"/>
      <c r="H36" s="152"/>
    </row>
    <row r="37" spans="1:8" ht="15.75" thickBot="1">
      <c r="A37" s="16"/>
      <c r="B37" s="26" t="s">
        <v>129</v>
      </c>
      <c r="C37" s="32">
        <v>0.95899999999999996</v>
      </c>
      <c r="D37" s="5"/>
      <c r="E37" s="32">
        <v>0.98</v>
      </c>
      <c r="F37" s="5"/>
      <c r="G37" s="224">
        <v>-2.1000000000000001E-2</v>
      </c>
      <c r="H37" s="224" t="s">
        <v>37</v>
      </c>
    </row>
    <row r="38" spans="1:8" ht="15.75" thickBot="1">
      <c r="A38" s="16"/>
      <c r="B38" s="28" t="s">
        <v>130</v>
      </c>
      <c r="C38" s="34">
        <v>2.59</v>
      </c>
      <c r="E38" s="34">
        <v>2.1</v>
      </c>
      <c r="G38" s="34">
        <v>0.49</v>
      </c>
      <c r="H38" s="31" t="s">
        <v>37</v>
      </c>
    </row>
    <row r="39" spans="1:8" ht="15.75" thickBot="1">
      <c r="A39" s="16"/>
      <c r="B39" s="26" t="s">
        <v>275</v>
      </c>
      <c r="C39" s="33">
        <v>1.29</v>
      </c>
      <c r="E39" s="33">
        <v>1.27</v>
      </c>
      <c r="G39" s="33">
        <v>0.02</v>
      </c>
      <c r="H39" s="32" t="s">
        <v>37</v>
      </c>
    </row>
    <row r="41" spans="1:8">
      <c r="B41" s="152" t="s">
        <v>292</v>
      </c>
      <c r="C41" s="152"/>
      <c r="E41" s="152"/>
      <c r="G41" s="152"/>
      <c r="H41" s="152"/>
    </row>
    <row r="42" spans="1:8" ht="15.75" thickBot="1">
      <c r="A42" s="16"/>
      <c r="B42" s="26" t="s">
        <v>131</v>
      </c>
      <c r="C42" s="32">
        <v>0.13300000000000001</v>
      </c>
      <c r="D42" s="287"/>
      <c r="E42" s="32">
        <v>0.125</v>
      </c>
      <c r="F42" s="287"/>
      <c r="G42" s="32">
        <v>8.0000000000000002E-3</v>
      </c>
      <c r="H42" s="32" t="s">
        <v>37</v>
      </c>
    </row>
    <row r="43" spans="1:8" ht="15.75" thickBot="1">
      <c r="A43" s="16"/>
      <c r="B43" s="28" t="s">
        <v>132</v>
      </c>
      <c r="C43" s="31">
        <v>0.128</v>
      </c>
      <c r="D43" s="20"/>
      <c r="E43" s="31">
        <v>0.11799999999999999</v>
      </c>
      <c r="F43" s="20"/>
      <c r="G43" s="31">
        <v>8.9999999999999993E-3</v>
      </c>
      <c r="H43" s="31" t="s">
        <v>37</v>
      </c>
    </row>
    <row r="44" spans="1:8" ht="15.75" thickBot="1">
      <c r="A44" s="16"/>
      <c r="B44" s="26" t="s">
        <v>133</v>
      </c>
      <c r="C44" s="32">
        <v>0.17399999999999999</v>
      </c>
      <c r="D44" s="20"/>
      <c r="E44" s="32">
        <v>0.154</v>
      </c>
      <c r="F44" s="20"/>
      <c r="G44" s="32">
        <v>1.9E-2</v>
      </c>
      <c r="H44" s="32" t="s">
        <v>37</v>
      </c>
    </row>
    <row r="45" spans="1:8" ht="15.75" thickBot="1">
      <c r="A45" s="16"/>
      <c r="B45" s="28" t="s">
        <v>134</v>
      </c>
      <c r="C45" s="31">
        <v>0.16800000000000001</v>
      </c>
      <c r="D45" s="20"/>
      <c r="E45" s="31">
        <v>0.14799999999999999</v>
      </c>
      <c r="F45" s="20"/>
      <c r="G45" s="31">
        <v>2.1000000000000001E-2</v>
      </c>
      <c r="H45" s="31" t="s">
        <v>37</v>
      </c>
    </row>
    <row r="46" spans="1:8" ht="15.75" thickBot="1">
      <c r="A46" s="16"/>
      <c r="B46" s="26" t="s">
        <v>280</v>
      </c>
      <c r="C46" s="27">
        <v>31626</v>
      </c>
      <c r="E46" s="27">
        <v>30825</v>
      </c>
      <c r="G46" s="27">
        <v>801</v>
      </c>
      <c r="H46" s="32">
        <v>2.5999999999999999E-2</v>
      </c>
    </row>
    <row r="47" spans="1:8" ht="15.75" thickBot="1">
      <c r="A47" s="16"/>
      <c r="B47" s="28" t="s">
        <v>135</v>
      </c>
      <c r="C47" s="31">
        <v>0.27200000000000002</v>
      </c>
      <c r="D47" s="20"/>
      <c r="E47" s="31">
        <v>0.309</v>
      </c>
      <c r="G47" s="31">
        <v>-3.6999999999999998E-2</v>
      </c>
      <c r="H47" s="31" t="s">
        <v>37</v>
      </c>
    </row>
    <row r="49" spans="1:8">
      <c r="B49" s="152" t="s">
        <v>293</v>
      </c>
      <c r="C49" s="152"/>
      <c r="E49" s="152"/>
      <c r="G49" s="152"/>
      <c r="H49" s="152"/>
    </row>
    <row r="50" spans="1:8" ht="15.75" thickBot="1">
      <c r="A50" s="16"/>
      <c r="B50" s="26" t="s">
        <v>136</v>
      </c>
      <c r="C50" s="27">
        <v>6091</v>
      </c>
      <c r="D50" s="5"/>
      <c r="E50" s="27">
        <v>6028</v>
      </c>
      <c r="F50" s="5"/>
      <c r="G50" s="225">
        <v>63</v>
      </c>
      <c r="H50" s="224">
        <v>0.01</v>
      </c>
    </row>
    <row r="51" spans="1:8" ht="15.75" thickBot="1">
      <c r="A51" s="16"/>
      <c r="B51" s="28" t="s">
        <v>137</v>
      </c>
      <c r="C51" s="29">
        <v>670</v>
      </c>
      <c r="E51" s="29">
        <v>711</v>
      </c>
      <c r="G51" s="29">
        <v>-41</v>
      </c>
      <c r="H51" s="31">
        <v>-5.8000000000000003E-2</v>
      </c>
    </row>
    <row r="52" spans="1:8" ht="15.75" thickBot="1">
      <c r="A52" s="16"/>
      <c r="B52" s="26" t="s">
        <v>309</v>
      </c>
      <c r="C52" s="27">
        <v>1174</v>
      </c>
      <c r="E52" s="27">
        <v>1192</v>
      </c>
      <c r="G52" s="225">
        <v>-18</v>
      </c>
      <c r="H52" s="224">
        <v>-1.4999999999999999E-2</v>
      </c>
    </row>
    <row r="53" spans="1:8">
      <c r="G53" s="21"/>
      <c r="H53" s="21"/>
    </row>
    <row r="54" spans="1:8">
      <c r="B54" s="212" t="s">
        <v>138</v>
      </c>
    </row>
    <row r="64" spans="1:8">
      <c r="C64" s="21"/>
      <c r="E64" s="21"/>
      <c r="G64" s="21"/>
      <c r="H64" s="20"/>
    </row>
  </sheetData>
  <sheetProtection algorithmName="SHA-512" hashValue="+Q458SDI6MH39+TPv2Ixi1BXPQaoNS0olF4rCdAsHQYT6A2rkJiQrmUx/vlq90ZgEqWsIdQbcaUlbojhaHGHjw==" saltValue="dYzxOmkscfj/Wd8+OjG17A==" spinCount="100000" sheet="1" objects="1" scenarios="1"/>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showGridLines="0" workbookViewId="0"/>
  </sheetViews>
  <sheetFormatPr baseColWidth="10" defaultRowHeight="15"/>
  <cols>
    <col min="2" max="2" width="64.7109375" style="64" customWidth="1"/>
    <col min="3" max="3" width="2.5703125" style="64" customWidth="1"/>
    <col min="4" max="4" width="11.28515625" style="64" customWidth="1"/>
    <col min="5" max="5" width="13.42578125" style="64" customWidth="1"/>
    <col min="6" max="6" width="1.5703125" style="64" customWidth="1"/>
    <col min="7" max="7" width="13.7109375" style="64" bestFit="1" customWidth="1"/>
    <col min="8" max="8" width="10.7109375" style="64" bestFit="1" customWidth="1"/>
  </cols>
  <sheetData>
    <row r="1" spans="2:11">
      <c r="B1" s="4"/>
      <c r="C1" s="58"/>
      <c r="D1" s="58"/>
      <c r="E1" s="58"/>
      <c r="F1" s="58"/>
      <c r="G1" s="158"/>
      <c r="H1" s="158"/>
    </row>
    <row r="2" spans="2:11">
      <c r="B2" s="69"/>
      <c r="C2" s="69"/>
      <c r="D2" s="264"/>
      <c r="E2" s="264"/>
      <c r="F2" s="76"/>
      <c r="G2" s="290" t="s">
        <v>139</v>
      </c>
      <c r="H2" s="290"/>
    </row>
    <row r="3" spans="2:11">
      <c r="B3" s="255" t="s">
        <v>142</v>
      </c>
      <c r="C3" s="153"/>
      <c r="D3" s="256">
        <v>44286</v>
      </c>
      <c r="E3" s="256" t="s">
        <v>382</v>
      </c>
      <c r="F3" s="254"/>
      <c r="G3" s="285" t="s">
        <v>383</v>
      </c>
      <c r="H3" s="285" t="s">
        <v>29</v>
      </c>
    </row>
    <row r="4" spans="2:11">
      <c r="B4" s="125" t="s">
        <v>143</v>
      </c>
      <c r="C4" s="65"/>
      <c r="D4" s="181">
        <v>5294.6170000000002</v>
      </c>
      <c r="E4" s="181">
        <v>3787.201</v>
      </c>
      <c r="F4" s="182"/>
      <c r="G4" s="253">
        <v>1507.4160000000002</v>
      </c>
      <c r="H4" s="184">
        <v>0.39802904572532594</v>
      </c>
      <c r="J4" s="229"/>
      <c r="K4" s="23"/>
    </row>
    <row r="5" spans="2:11">
      <c r="B5" s="70" t="s">
        <v>144</v>
      </c>
      <c r="C5" s="65"/>
      <c r="D5" s="185">
        <v>136.82300000000001</v>
      </c>
      <c r="E5" s="185">
        <v>143.893</v>
      </c>
      <c r="F5" s="182"/>
      <c r="G5" s="186">
        <v>-7.0699999999999932</v>
      </c>
      <c r="H5" s="187">
        <v>-4.9133731314240398E-2</v>
      </c>
    </row>
    <row r="6" spans="2:11">
      <c r="B6" s="70" t="s">
        <v>344</v>
      </c>
      <c r="C6" s="65"/>
      <c r="D6" s="185">
        <v>230.69399999999999</v>
      </c>
      <c r="E6" s="185">
        <v>293.29700000000003</v>
      </c>
      <c r="F6" s="182"/>
      <c r="G6" s="186">
        <v>-62.603000000000037</v>
      </c>
      <c r="H6" s="187">
        <v>-0.21344575634936611</v>
      </c>
    </row>
    <row r="7" spans="2:11">
      <c r="B7" s="70" t="s">
        <v>345</v>
      </c>
      <c r="C7" s="65"/>
      <c r="D7" s="185">
        <v>0</v>
      </c>
      <c r="E7" s="185">
        <v>0</v>
      </c>
      <c r="F7" s="182"/>
      <c r="G7" s="186">
        <v>0</v>
      </c>
      <c r="H7" s="187" t="s">
        <v>37</v>
      </c>
    </row>
    <row r="8" spans="2:11">
      <c r="B8" s="70" t="s">
        <v>346</v>
      </c>
      <c r="C8" s="65"/>
      <c r="D8" s="185">
        <v>6097.4709999999995</v>
      </c>
      <c r="E8" s="185">
        <v>2476.873</v>
      </c>
      <c r="F8" s="182"/>
      <c r="G8" s="186">
        <v>3620.5979999999995</v>
      </c>
      <c r="H8" s="187">
        <v>1.4617616648088132</v>
      </c>
    </row>
    <row r="9" spans="2:11">
      <c r="B9" s="70" t="s">
        <v>145</v>
      </c>
      <c r="C9" s="65"/>
      <c r="D9" s="185">
        <v>51720.847999999998</v>
      </c>
      <c r="E9" s="185">
        <v>45994.559999999998</v>
      </c>
      <c r="F9" s="182"/>
      <c r="G9" s="186">
        <v>5726.2880000000005</v>
      </c>
      <c r="H9" s="187">
        <v>0.12449924512811951</v>
      </c>
    </row>
    <row r="10" spans="2:11">
      <c r="B10" s="70" t="s">
        <v>146</v>
      </c>
      <c r="C10" s="65"/>
      <c r="D10" s="185">
        <v>63.35</v>
      </c>
      <c r="E10" s="185">
        <v>81.132000000000005</v>
      </c>
      <c r="F10" s="182"/>
      <c r="G10" s="186">
        <v>-17.782000000000004</v>
      </c>
      <c r="H10" s="187">
        <v>-0.21917369225459749</v>
      </c>
    </row>
    <row r="11" spans="2:11">
      <c r="B11" s="70" t="s">
        <v>147</v>
      </c>
      <c r="C11" s="65"/>
      <c r="D11" s="185">
        <v>143.19300000000001</v>
      </c>
      <c r="E11" s="185">
        <v>211.47</v>
      </c>
      <c r="F11" s="182"/>
      <c r="G11" s="186">
        <v>-68.276999999999987</v>
      </c>
      <c r="H11" s="187">
        <v>-0.3228684919846786</v>
      </c>
    </row>
    <row r="12" spans="2:11">
      <c r="B12" s="71" t="s">
        <v>148</v>
      </c>
      <c r="C12" s="59"/>
      <c r="D12" s="188">
        <v>143.19200000000001</v>
      </c>
      <c r="E12" s="188">
        <v>211.47</v>
      </c>
      <c r="F12" s="182"/>
      <c r="G12" s="189">
        <v>-68.277999999999992</v>
      </c>
      <c r="H12" s="190">
        <v>-0.32287322078781855</v>
      </c>
    </row>
    <row r="13" spans="2:11">
      <c r="B13" s="70" t="s">
        <v>149</v>
      </c>
      <c r="C13" s="66"/>
      <c r="D13" s="185">
        <v>5.1040000000000001</v>
      </c>
      <c r="E13" s="185">
        <v>4.0369999999999999</v>
      </c>
      <c r="F13" s="182"/>
      <c r="G13" s="186">
        <v>1.0670000000000002</v>
      </c>
      <c r="H13" s="187">
        <v>0.26430517711171669</v>
      </c>
    </row>
    <row r="14" spans="2:11">
      <c r="B14" s="70" t="s">
        <v>150</v>
      </c>
      <c r="C14" s="66"/>
      <c r="D14" s="185">
        <v>1248.202</v>
      </c>
      <c r="E14" s="185">
        <v>1244.2059999999999</v>
      </c>
      <c r="F14" s="182"/>
      <c r="G14" s="186">
        <v>3.9960000000000946</v>
      </c>
      <c r="H14" s="187">
        <v>3.2116868107050561E-3</v>
      </c>
    </row>
    <row r="15" spans="2:11">
      <c r="B15" s="71" t="s">
        <v>347</v>
      </c>
      <c r="C15" s="59"/>
      <c r="D15" s="188">
        <v>971.43499999999995</v>
      </c>
      <c r="E15" s="188">
        <v>951.54499999999996</v>
      </c>
      <c r="F15" s="182"/>
      <c r="G15" s="189">
        <v>19.889999999999986</v>
      </c>
      <c r="H15" s="190">
        <v>2.0902847474370614E-2</v>
      </c>
    </row>
    <row r="16" spans="2:11">
      <c r="B16" s="72" t="s">
        <v>151</v>
      </c>
      <c r="C16" s="60"/>
      <c r="D16" s="188">
        <v>971.43499999999995</v>
      </c>
      <c r="E16" s="188">
        <v>951.54499999999996</v>
      </c>
      <c r="F16" s="182"/>
      <c r="G16" s="189">
        <v>19.889999999999986</v>
      </c>
      <c r="H16" s="190">
        <v>2.0902847474370614E-2</v>
      </c>
    </row>
    <row r="17" spans="2:8">
      <c r="B17" s="71" t="s">
        <v>348</v>
      </c>
      <c r="C17" s="59"/>
      <c r="D17" s="188">
        <v>276.767</v>
      </c>
      <c r="E17" s="188">
        <v>292.661</v>
      </c>
      <c r="F17" s="182"/>
      <c r="G17" s="189">
        <v>-15.894000000000005</v>
      </c>
      <c r="H17" s="190">
        <v>-5.4308568616932236E-2</v>
      </c>
    </row>
    <row r="18" spans="2:8">
      <c r="B18" s="70" t="s">
        <v>152</v>
      </c>
      <c r="C18" s="66"/>
      <c r="D18" s="185">
        <v>471.57900000000001</v>
      </c>
      <c r="E18" s="185">
        <v>464.28199999999998</v>
      </c>
      <c r="F18" s="182"/>
      <c r="G18" s="186">
        <v>7.2970000000000255</v>
      </c>
      <c r="H18" s="187">
        <v>1.5716741118544389E-2</v>
      </c>
    </row>
    <row r="19" spans="2:8">
      <c r="B19" s="71" t="s">
        <v>153</v>
      </c>
      <c r="C19" s="59"/>
      <c r="D19" s="188">
        <v>65.173000000000002</v>
      </c>
      <c r="E19" s="188">
        <v>61.731000000000002</v>
      </c>
      <c r="F19" s="182"/>
      <c r="G19" s="189">
        <v>3.4420000000000002</v>
      </c>
      <c r="H19" s="190">
        <v>5.5758047010416159E-2</v>
      </c>
    </row>
    <row r="20" spans="2:8">
      <c r="B20" s="71" t="s">
        <v>154</v>
      </c>
      <c r="C20" s="59"/>
      <c r="D20" s="188">
        <v>406.40600000000001</v>
      </c>
      <c r="E20" s="188">
        <v>402.55099999999999</v>
      </c>
      <c r="F20" s="182"/>
      <c r="G20" s="189">
        <v>3.8550000000000182</v>
      </c>
      <c r="H20" s="190">
        <v>9.576426341010252E-3</v>
      </c>
    </row>
    <row r="21" spans="2:8">
      <c r="B21" s="70" t="s">
        <v>155</v>
      </c>
      <c r="C21" s="66"/>
      <c r="D21" s="185">
        <v>3476.0340000000001</v>
      </c>
      <c r="E21" s="185">
        <v>3464.26</v>
      </c>
      <c r="F21" s="182"/>
      <c r="G21" s="186">
        <v>11.773999999999887</v>
      </c>
      <c r="H21" s="187">
        <v>3.3987056398768816E-3</v>
      </c>
    </row>
    <row r="22" spans="2:8">
      <c r="B22" s="71" t="s">
        <v>156</v>
      </c>
      <c r="C22" s="59"/>
      <c r="D22" s="188">
        <v>31.774000000000001</v>
      </c>
      <c r="E22" s="188">
        <v>19.234999999999999</v>
      </c>
      <c r="F22" s="182"/>
      <c r="G22" s="189">
        <v>12.539000000000001</v>
      </c>
      <c r="H22" s="190">
        <v>0.65188458539121408</v>
      </c>
    </row>
    <row r="23" spans="2:8">
      <c r="B23" s="71" t="s">
        <v>157</v>
      </c>
      <c r="C23" s="59"/>
      <c r="D23" s="188">
        <v>3444.26</v>
      </c>
      <c r="E23" s="188">
        <v>3445.0250000000001</v>
      </c>
      <c r="F23" s="182"/>
      <c r="G23" s="189">
        <v>-0.76499999999987267</v>
      </c>
      <c r="H23" s="190">
        <v>-2.220593464488277E-4</v>
      </c>
    </row>
    <row r="24" spans="2:8">
      <c r="B24" s="70" t="s">
        <v>158</v>
      </c>
      <c r="C24" s="66"/>
      <c r="D24" s="185">
        <v>350.03199999999998</v>
      </c>
      <c r="E24" s="185">
        <v>376.44200000000001</v>
      </c>
      <c r="F24" s="182"/>
      <c r="G24" s="186">
        <v>-26.410000000000025</v>
      </c>
      <c r="H24" s="187">
        <v>-7.0156890038837391E-2</v>
      </c>
    </row>
    <row r="25" spans="2:8">
      <c r="B25" s="71" t="s">
        <v>159</v>
      </c>
      <c r="C25" s="59"/>
      <c r="D25" s="188">
        <v>145.589</v>
      </c>
      <c r="E25" s="188">
        <v>142.40600000000001</v>
      </c>
      <c r="F25" s="182"/>
      <c r="G25" s="189">
        <v>3.1829999999999927</v>
      </c>
      <c r="H25" s="190">
        <v>2.2351586309565557E-2</v>
      </c>
    </row>
    <row r="26" spans="2:8">
      <c r="B26" s="71" t="s">
        <v>160</v>
      </c>
      <c r="C26" s="59"/>
      <c r="D26" s="188">
        <v>61.494</v>
      </c>
      <c r="E26" s="188">
        <v>61.286999999999999</v>
      </c>
      <c r="F26" s="182"/>
      <c r="G26" s="189">
        <v>0.20700000000000074</v>
      </c>
      <c r="H26" s="190">
        <v>3.377551519898196E-3</v>
      </c>
    </row>
    <row r="27" spans="2:8">
      <c r="B27" s="71" t="s">
        <v>161</v>
      </c>
      <c r="C27" s="59"/>
      <c r="D27" s="188">
        <v>142.94900000000001</v>
      </c>
      <c r="E27" s="188">
        <v>172.749</v>
      </c>
      <c r="F27" s="182"/>
      <c r="G27" s="189">
        <v>-29.799999999999983</v>
      </c>
      <c r="H27" s="190">
        <v>-0.17250461652455287</v>
      </c>
    </row>
    <row r="28" spans="2:8">
      <c r="B28" s="70" t="s">
        <v>162</v>
      </c>
      <c r="C28" s="66"/>
      <c r="D28" s="185">
        <v>1233.2180000000001</v>
      </c>
      <c r="E28" s="185">
        <v>370.44</v>
      </c>
      <c r="F28" s="182"/>
      <c r="G28" s="186">
        <v>862.77800000000002</v>
      </c>
      <c r="H28" s="187">
        <v>2.3290627362055933</v>
      </c>
    </row>
    <row r="29" spans="2:8">
      <c r="B29" s="126" t="s">
        <v>163</v>
      </c>
      <c r="C29" s="157"/>
      <c r="D29" s="191">
        <v>70471.164999999994</v>
      </c>
      <c r="E29" s="191">
        <v>58912.093000000001</v>
      </c>
      <c r="F29" s="192"/>
      <c r="G29" s="193">
        <v>11559.071999999993</v>
      </c>
      <c r="H29" s="194">
        <v>0.19620881573499677</v>
      </c>
    </row>
    <row r="30" spans="2:8">
      <c r="B30" s="125" t="s">
        <v>164</v>
      </c>
      <c r="C30" s="66"/>
      <c r="D30" s="181">
        <v>124.92</v>
      </c>
      <c r="E30" s="181">
        <v>136.77799999999999</v>
      </c>
      <c r="F30" s="182"/>
      <c r="G30" s="183">
        <v>-11.85799999999999</v>
      </c>
      <c r="H30" s="196">
        <v>-8.6695228764859772E-2</v>
      </c>
    </row>
    <row r="31" spans="2:8">
      <c r="B31" s="70" t="s">
        <v>165</v>
      </c>
      <c r="C31" s="66"/>
      <c r="D31" s="185">
        <v>62648.038999999997</v>
      </c>
      <c r="E31" s="185">
        <v>51571.078000000001</v>
      </c>
      <c r="F31" s="182"/>
      <c r="G31" s="186">
        <v>11076.960999999996</v>
      </c>
      <c r="H31" s="187">
        <v>0.21479017754874147</v>
      </c>
    </row>
    <row r="32" spans="2:8">
      <c r="B32" s="70" t="s">
        <v>166</v>
      </c>
      <c r="C32" s="66"/>
      <c r="D32" s="185">
        <v>195.054</v>
      </c>
      <c r="E32" s="185">
        <v>203.01400000000001</v>
      </c>
      <c r="F32" s="182"/>
      <c r="G32" s="186">
        <v>-7.960000000000008</v>
      </c>
      <c r="H32" s="187">
        <v>-3.9209118582954908E-2</v>
      </c>
    </row>
    <row r="33" spans="2:8">
      <c r="B33" s="70" t="s">
        <v>167</v>
      </c>
      <c r="C33" s="66"/>
      <c r="D33" s="185">
        <v>1508.5920000000001</v>
      </c>
      <c r="E33" s="185">
        <v>1538.681</v>
      </c>
      <c r="F33" s="182"/>
      <c r="G33" s="186">
        <v>-30.088999999999942</v>
      </c>
      <c r="H33" s="187">
        <v>-1.9555060470623827E-2</v>
      </c>
    </row>
    <row r="34" spans="2:8">
      <c r="B34" s="70" t="s">
        <v>168</v>
      </c>
      <c r="C34" s="66"/>
      <c r="D34" s="185">
        <v>314.05</v>
      </c>
      <c r="E34" s="185">
        <v>362.36200000000002</v>
      </c>
      <c r="F34" s="182"/>
      <c r="G34" s="186">
        <v>-48.312000000000012</v>
      </c>
      <c r="H34" s="187">
        <v>-0.133325238297614</v>
      </c>
    </row>
    <row r="35" spans="2:8">
      <c r="B35" s="71" t="s">
        <v>169</v>
      </c>
      <c r="C35" s="59"/>
      <c r="D35" s="188">
        <v>199.42099999999999</v>
      </c>
      <c r="E35" s="188">
        <v>159.46799999999999</v>
      </c>
      <c r="F35" s="182"/>
      <c r="G35" s="189">
        <v>39.953000000000003</v>
      </c>
      <c r="H35" s="190">
        <v>0.25053929314972284</v>
      </c>
    </row>
    <row r="36" spans="2:8">
      <c r="B36" s="71" t="s">
        <v>349</v>
      </c>
      <c r="C36" s="59"/>
      <c r="D36" s="188">
        <v>19.23</v>
      </c>
      <c r="E36" s="188">
        <v>14.981</v>
      </c>
      <c r="F36" s="182"/>
      <c r="G36" s="189">
        <v>4.2490000000000006</v>
      </c>
      <c r="H36" s="190">
        <v>0.28362592617315269</v>
      </c>
    </row>
    <row r="37" spans="2:8">
      <c r="B37" s="71" t="s">
        <v>350</v>
      </c>
      <c r="C37" s="59"/>
      <c r="D37" s="188">
        <v>69.504000000000005</v>
      </c>
      <c r="E37" s="188">
        <v>73.491</v>
      </c>
      <c r="F37" s="182"/>
      <c r="G37" s="189">
        <v>-3.9869999999999948</v>
      </c>
      <c r="H37" s="190">
        <v>-5.4251541005020949E-2</v>
      </c>
    </row>
    <row r="38" spans="2:8">
      <c r="B38" s="71" t="s">
        <v>170</v>
      </c>
      <c r="C38" s="59"/>
      <c r="D38" s="188">
        <v>25.895</v>
      </c>
      <c r="E38" s="188">
        <v>114.422</v>
      </c>
      <c r="F38" s="182"/>
      <c r="G38" s="189">
        <v>-88.527000000000001</v>
      </c>
      <c r="H38" s="190">
        <v>-0.77368862631312163</v>
      </c>
    </row>
    <row r="39" spans="2:8">
      <c r="B39" s="70" t="s">
        <v>171</v>
      </c>
      <c r="C39" s="66"/>
      <c r="D39" s="185">
        <v>244.07900000000001</v>
      </c>
      <c r="E39" s="185">
        <v>223.06800000000001</v>
      </c>
      <c r="F39" s="182"/>
      <c r="G39" s="186">
        <v>21.010999999999996</v>
      </c>
      <c r="H39" s="187">
        <v>9.4191009019671104E-2</v>
      </c>
    </row>
    <row r="40" spans="2:8">
      <c r="B40" s="71" t="s">
        <v>172</v>
      </c>
      <c r="C40" s="59"/>
      <c r="D40" s="188">
        <v>50.372</v>
      </c>
      <c r="E40" s="188">
        <v>59.73</v>
      </c>
      <c r="F40" s="182"/>
      <c r="G40" s="189">
        <v>-9.357999999999997</v>
      </c>
      <c r="H40" s="190">
        <v>-0.1566716892683743</v>
      </c>
    </row>
    <row r="41" spans="2:8">
      <c r="B41" s="71" t="s">
        <v>173</v>
      </c>
      <c r="C41" s="59"/>
      <c r="D41" s="188">
        <v>193.70699999999999</v>
      </c>
      <c r="E41" s="188">
        <v>163.33799999999999</v>
      </c>
      <c r="F41" s="182"/>
      <c r="G41" s="189">
        <v>30.369</v>
      </c>
      <c r="H41" s="190">
        <v>0.18592734085148588</v>
      </c>
    </row>
    <row r="42" spans="2:8">
      <c r="B42" s="70" t="s">
        <v>174</v>
      </c>
      <c r="C42" s="66"/>
      <c r="D42" s="185">
        <v>286.52300000000002</v>
      </c>
      <c r="E42" s="185">
        <v>191.126</v>
      </c>
      <c r="F42" s="182"/>
      <c r="G42" s="186">
        <v>95.39700000000002</v>
      </c>
      <c r="H42" s="187">
        <v>0.49913146301392808</v>
      </c>
    </row>
    <row r="43" spans="2:8">
      <c r="B43" s="70" t="s">
        <v>351</v>
      </c>
      <c r="C43" s="66"/>
      <c r="D43" s="270">
        <v>569.505</v>
      </c>
      <c r="E43" s="270">
        <v>0</v>
      </c>
      <c r="F43" s="182"/>
      <c r="G43" s="271">
        <v>569.505</v>
      </c>
      <c r="H43" s="272" t="s">
        <v>311</v>
      </c>
    </row>
    <row r="44" spans="2:8">
      <c r="B44" s="126" t="s">
        <v>175</v>
      </c>
      <c r="C44" s="67"/>
      <c r="D44" s="191">
        <v>65890.762000000002</v>
      </c>
      <c r="E44" s="191">
        <v>54226.107000000004</v>
      </c>
      <c r="F44" s="192"/>
      <c r="G44" s="197">
        <v>11664.654999999999</v>
      </c>
      <c r="H44" s="198">
        <v>0.21511142225275359</v>
      </c>
    </row>
    <row r="45" spans="2:8">
      <c r="B45" s="127"/>
      <c r="C45" s="67"/>
      <c r="D45" s="199"/>
      <c r="E45" s="199"/>
      <c r="F45" s="192"/>
      <c r="G45" s="200"/>
      <c r="H45" s="201"/>
    </row>
    <row r="46" spans="2:8">
      <c r="B46" s="132" t="s">
        <v>176</v>
      </c>
      <c r="C46" s="66"/>
      <c r="D46" s="203">
        <v>4602.1170000000002</v>
      </c>
      <c r="E46" s="203">
        <v>4737.527</v>
      </c>
      <c r="F46" s="182"/>
      <c r="G46" s="204">
        <v>-135.40999999999985</v>
      </c>
      <c r="H46" s="205">
        <v>-2.8582422854793198E-2</v>
      </c>
    </row>
    <row r="47" spans="2:8">
      <c r="B47" s="133" t="s">
        <v>31</v>
      </c>
      <c r="C47" s="62"/>
      <c r="D47" s="195">
        <v>2476.2089999999998</v>
      </c>
      <c r="E47" s="195">
        <v>2453.6570000000002</v>
      </c>
      <c r="F47" s="182"/>
      <c r="G47" s="183">
        <v>22.55199999999968</v>
      </c>
      <c r="H47" s="196">
        <v>9.1911787181336579E-3</v>
      </c>
    </row>
    <row r="48" spans="2:8">
      <c r="B48" s="74" t="s">
        <v>177</v>
      </c>
      <c r="C48" s="61"/>
      <c r="D48" s="188">
        <v>2476.2089999999998</v>
      </c>
      <c r="E48" s="188">
        <v>2453.6570000000002</v>
      </c>
      <c r="F48" s="182"/>
      <c r="G48" s="189">
        <v>22.55199999999968</v>
      </c>
      <c r="H48" s="190">
        <v>9.1911787181336579E-3</v>
      </c>
    </row>
    <row r="49" spans="2:8">
      <c r="B49" s="73" t="s">
        <v>178</v>
      </c>
      <c r="C49" s="62"/>
      <c r="D49" s="185">
        <v>208.791</v>
      </c>
      <c r="E49" s="185">
        <v>433.90100000000001</v>
      </c>
      <c r="F49" s="182"/>
      <c r="G49" s="186">
        <v>-225.11</v>
      </c>
      <c r="H49" s="187">
        <v>-0.51880498085968918</v>
      </c>
    </row>
    <row r="50" spans="2:8">
      <c r="B50" s="75" t="s">
        <v>305</v>
      </c>
      <c r="C50" s="62"/>
      <c r="D50" s="185">
        <v>0</v>
      </c>
      <c r="E50" s="185">
        <v>250</v>
      </c>
      <c r="F50" s="182"/>
      <c r="G50" s="186">
        <v>-250</v>
      </c>
      <c r="H50" s="187">
        <v>-1</v>
      </c>
    </row>
    <row r="51" spans="2:8">
      <c r="B51" s="73" t="s">
        <v>179</v>
      </c>
      <c r="C51" s="62"/>
      <c r="D51" s="185">
        <v>1884.365</v>
      </c>
      <c r="E51" s="185">
        <v>1918.816</v>
      </c>
      <c r="F51" s="182"/>
      <c r="G51" s="186">
        <v>-34.451000000000022</v>
      </c>
      <c r="H51" s="187">
        <v>-1.7954300985607803E-2</v>
      </c>
    </row>
    <row r="52" spans="2:8">
      <c r="B52" s="73" t="s">
        <v>180</v>
      </c>
      <c r="C52" s="62"/>
      <c r="D52" s="185">
        <v>-59.209000000000003</v>
      </c>
      <c r="E52" s="185">
        <v>-40.207000000000001</v>
      </c>
      <c r="F52" s="182"/>
      <c r="G52" s="186">
        <v>-19.002000000000002</v>
      </c>
      <c r="H52" s="187">
        <v>0.47260427288780565</v>
      </c>
    </row>
    <row r="53" spans="2:8">
      <c r="B53" s="73" t="s">
        <v>181</v>
      </c>
      <c r="C53" s="62"/>
      <c r="D53" s="185">
        <v>-17.709</v>
      </c>
      <c r="E53" s="185">
        <v>-230.738</v>
      </c>
      <c r="F53" s="182"/>
      <c r="G53" s="186">
        <v>213.029</v>
      </c>
      <c r="H53" s="187">
        <v>-0.92325061324965974</v>
      </c>
    </row>
    <row r="54" spans="2:8">
      <c r="B54" s="73" t="s">
        <v>352</v>
      </c>
      <c r="C54" s="62"/>
      <c r="D54" s="185">
        <v>137.435</v>
      </c>
      <c r="E54" s="185">
        <v>127.00700000000001</v>
      </c>
      <c r="F54" s="182"/>
      <c r="G54" s="186">
        <v>10.427999999999997</v>
      </c>
      <c r="H54" s="187">
        <v>8.210571070885854E-2</v>
      </c>
    </row>
    <row r="55" spans="2:8">
      <c r="B55" s="73" t="s">
        <v>353</v>
      </c>
      <c r="C55" s="62"/>
      <c r="D55" s="185">
        <v>-27.765000000000001</v>
      </c>
      <c r="E55" s="185">
        <v>-174.90899999999999</v>
      </c>
      <c r="F55" s="182"/>
      <c r="G55" s="186">
        <v>147.14400000000001</v>
      </c>
      <c r="H55" s="187">
        <v>-0.84126031250536004</v>
      </c>
    </row>
    <row r="56" spans="2:8">
      <c r="B56" s="73"/>
      <c r="C56" s="62"/>
      <c r="D56" s="185"/>
      <c r="E56" s="185"/>
      <c r="F56" s="182"/>
      <c r="G56" s="186"/>
      <c r="H56" s="187"/>
    </row>
    <row r="57" spans="2:8">
      <c r="B57" s="131" t="s">
        <v>354</v>
      </c>
      <c r="C57" s="66"/>
      <c r="D57" s="202">
        <v>-16.323</v>
      </c>
      <c r="E57" s="202">
        <v>-51.552</v>
      </c>
      <c r="F57" s="182"/>
      <c r="G57" s="204">
        <v>35.228999999999999</v>
      </c>
      <c r="H57" s="206">
        <v>-0.68336824953445063</v>
      </c>
    </row>
    <row r="58" spans="2:8">
      <c r="B58" s="130" t="s">
        <v>182</v>
      </c>
      <c r="C58" s="62"/>
      <c r="D58" s="181">
        <v>-11.106999999999999</v>
      </c>
      <c r="E58" s="181">
        <v>-20.6</v>
      </c>
      <c r="F58" s="182"/>
      <c r="G58" s="183">
        <v>9.4930000000000021</v>
      </c>
      <c r="H58" s="184">
        <v>-0.46082524271844666</v>
      </c>
    </row>
    <row r="59" spans="2:8">
      <c r="B59" s="74" t="s">
        <v>355</v>
      </c>
      <c r="C59" s="61"/>
      <c r="D59" s="188">
        <v>-12.478</v>
      </c>
      <c r="E59" s="188">
        <v>-20.553999999999998</v>
      </c>
      <c r="F59" s="182"/>
      <c r="G59" s="189">
        <v>8.0759999999999987</v>
      </c>
      <c r="H59" s="190">
        <v>-0.39291622068697085</v>
      </c>
    </row>
    <row r="60" spans="2:8" ht="24">
      <c r="B60" s="74" t="s">
        <v>356</v>
      </c>
      <c r="C60" s="61"/>
      <c r="D60" s="188">
        <v>1.371</v>
      </c>
      <c r="E60" s="188">
        <v>-4.5999999999999999E-2</v>
      </c>
      <c r="F60" s="182"/>
      <c r="G60" s="189">
        <v>1.417</v>
      </c>
      <c r="H60" s="190" t="s">
        <v>311</v>
      </c>
    </row>
    <row r="61" spans="2:8">
      <c r="B61" s="73" t="s">
        <v>183</v>
      </c>
      <c r="C61" s="62"/>
      <c r="D61" s="185">
        <v>-5.2160000000000002</v>
      </c>
      <c r="E61" s="185">
        <v>-30.952000000000002</v>
      </c>
      <c r="F61" s="182"/>
      <c r="G61" s="186">
        <v>25.736000000000001</v>
      </c>
      <c r="H61" s="187">
        <v>-0.83148100284311188</v>
      </c>
    </row>
    <row r="62" spans="2:8">
      <c r="B62" s="74" t="s">
        <v>357</v>
      </c>
      <c r="C62" s="61"/>
      <c r="D62" s="188">
        <v>0.60399999999999998</v>
      </c>
      <c r="E62" s="188">
        <v>-1.145</v>
      </c>
      <c r="F62" s="182"/>
      <c r="G62" s="189">
        <v>1.7490000000000001</v>
      </c>
      <c r="H62" s="190" t="s">
        <v>311</v>
      </c>
    </row>
    <row r="63" spans="2:8">
      <c r="B63" s="74" t="s">
        <v>358</v>
      </c>
      <c r="C63" s="61"/>
      <c r="D63" s="188">
        <v>-71.358999999999995</v>
      </c>
      <c r="E63" s="188">
        <v>19.111000000000001</v>
      </c>
      <c r="F63" s="182"/>
      <c r="G63" s="189">
        <v>-90.47</v>
      </c>
      <c r="H63" s="190" t="s">
        <v>311</v>
      </c>
    </row>
    <row r="64" spans="2:8" ht="24">
      <c r="B64" s="74" t="s">
        <v>359</v>
      </c>
      <c r="C64" s="61"/>
      <c r="D64" s="188">
        <v>78.372</v>
      </c>
      <c r="E64" s="188">
        <v>-46.533999999999999</v>
      </c>
      <c r="F64" s="182"/>
      <c r="G64" s="189">
        <v>124.90600000000001</v>
      </c>
      <c r="H64" s="190" t="s">
        <v>311</v>
      </c>
    </row>
    <row r="65" spans="2:9" ht="24">
      <c r="B65" s="74" t="s">
        <v>360</v>
      </c>
      <c r="C65" s="61"/>
      <c r="D65" s="188">
        <v>-12.833</v>
      </c>
      <c r="E65" s="188">
        <v>-2.3839999999999999</v>
      </c>
      <c r="F65" s="182"/>
      <c r="G65" s="189">
        <v>-10.449</v>
      </c>
      <c r="H65" s="190">
        <v>4.3829697986577179</v>
      </c>
    </row>
    <row r="66" spans="2:9">
      <c r="B66" s="70" t="s">
        <v>184</v>
      </c>
      <c r="C66" s="66"/>
      <c r="D66" s="185">
        <v>-5.391</v>
      </c>
      <c r="E66" s="185">
        <v>1.0999999999999999E-2</v>
      </c>
      <c r="F66" s="182"/>
      <c r="G66" s="186">
        <v>-5.4020000000000001</v>
      </c>
      <c r="H66" s="187" t="s">
        <v>311</v>
      </c>
    </row>
    <row r="67" spans="2:9">
      <c r="B67" s="73" t="s">
        <v>361</v>
      </c>
      <c r="C67" s="62"/>
      <c r="D67" s="185">
        <v>-0.55000000000000004</v>
      </c>
      <c r="E67" s="185">
        <v>0</v>
      </c>
      <c r="F67" s="182"/>
      <c r="G67" s="186">
        <v>-0.55000000000000004</v>
      </c>
      <c r="H67" s="187" t="s">
        <v>311</v>
      </c>
    </row>
    <row r="68" spans="2:9">
      <c r="B68" s="73" t="s">
        <v>185</v>
      </c>
      <c r="C68" s="62"/>
      <c r="D68" s="185">
        <v>-4.8410000000000002</v>
      </c>
      <c r="E68" s="185">
        <v>1.0999999999999999E-2</v>
      </c>
      <c r="F68" s="182"/>
      <c r="G68" s="186">
        <v>-4.8520000000000003</v>
      </c>
      <c r="H68" s="187" t="s">
        <v>311</v>
      </c>
    </row>
    <row r="69" spans="2:9">
      <c r="B69" s="73"/>
      <c r="C69" s="62"/>
      <c r="D69" s="185"/>
      <c r="E69" s="185"/>
      <c r="F69" s="182"/>
      <c r="G69" s="186"/>
      <c r="H69" s="187"/>
    </row>
    <row r="70" spans="2:9">
      <c r="B70" s="126" t="s">
        <v>186</v>
      </c>
      <c r="C70" s="68"/>
      <c r="D70" s="191">
        <v>4580.4030000000002</v>
      </c>
      <c r="E70" s="191">
        <v>4685.9859999999999</v>
      </c>
      <c r="F70" s="192"/>
      <c r="G70" s="193">
        <v>-105.58299999999963</v>
      </c>
      <c r="H70" s="198">
        <v>-2.2531650756105467E-2</v>
      </c>
    </row>
    <row r="71" spans="2:9">
      <c r="B71" s="127"/>
      <c r="C71" s="68"/>
      <c r="D71" s="199"/>
      <c r="E71" s="199"/>
      <c r="F71" s="192"/>
      <c r="G71" s="207"/>
      <c r="H71" s="208"/>
    </row>
    <row r="72" spans="2:9">
      <c r="B72" s="129" t="s">
        <v>378</v>
      </c>
      <c r="C72" s="68"/>
      <c r="D72" s="191">
        <v>70471.164999999994</v>
      </c>
      <c r="E72" s="191">
        <v>58912.093000000001</v>
      </c>
      <c r="F72" s="192"/>
      <c r="G72" s="197">
        <v>11559.071999999993</v>
      </c>
      <c r="H72" s="194">
        <v>0.19620881573499677</v>
      </c>
      <c r="I72" s="229"/>
    </row>
    <row r="73" spans="2:9">
      <c r="B73" s="128"/>
      <c r="C73" s="58"/>
      <c r="D73" s="58"/>
      <c r="E73" s="58"/>
      <c r="F73" s="58"/>
      <c r="G73" s="58"/>
      <c r="H73" s="128"/>
    </row>
    <row r="74" spans="2:9">
      <c r="B74" s="63" t="s">
        <v>187</v>
      </c>
      <c r="C74" s="63"/>
      <c r="D74" s="63"/>
      <c r="E74" s="63"/>
      <c r="F74" s="63"/>
      <c r="G74" s="63"/>
      <c r="H74" s="63"/>
    </row>
    <row r="75" spans="2:9">
      <c r="B75" s="212" t="s">
        <v>138</v>
      </c>
    </row>
  </sheetData>
  <sheetProtection algorithmName="SHA-512" hashValue="I0TGSnEnhwbCRcb/6Ur488bu6LGfUoaQIDTb96lBdDvp24nBMRlo/6FXE+zBhLndgqXs5j490w6/OX7x3vo8EA==" saltValue="V0FVAr1BAXvjSe8lZDya1g==" spinCount="100000" sheet="1" objects="1" scenarios="1"/>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showGridLines="0" workbookViewId="0"/>
  </sheetViews>
  <sheetFormatPr baseColWidth="10" defaultRowHeight="15"/>
  <cols>
    <col min="2" max="2" width="98.7109375" style="101" customWidth="1"/>
    <col min="3" max="3" width="1.28515625" style="101" customWidth="1"/>
    <col min="4" max="4" width="11.28515625" style="101" customWidth="1"/>
    <col min="5" max="5" width="10.7109375" style="101" customWidth="1"/>
    <col min="6" max="6" width="1.5703125" style="101" customWidth="1"/>
    <col min="7" max="7" width="13.7109375" style="101" bestFit="1" customWidth="1"/>
    <col min="8" max="8" width="10.7109375" style="101" bestFit="1" customWidth="1"/>
  </cols>
  <sheetData>
    <row r="1" spans="2:10">
      <c r="B1" s="4"/>
      <c r="G1" s="170"/>
      <c r="H1" s="170"/>
    </row>
    <row r="2" spans="2:10">
      <c r="B2" s="81"/>
      <c r="C2" s="82"/>
      <c r="D2" s="263"/>
      <c r="E2" s="263"/>
      <c r="F2" s="83"/>
      <c r="G2" s="291" t="s">
        <v>139</v>
      </c>
      <c r="H2" s="291"/>
    </row>
    <row r="3" spans="2:10" ht="25.5">
      <c r="B3" s="255" t="s">
        <v>142</v>
      </c>
      <c r="C3" s="153"/>
      <c r="D3" s="256">
        <v>44286</v>
      </c>
      <c r="E3" s="256" t="s">
        <v>382</v>
      </c>
      <c r="F3" s="79"/>
      <c r="G3" s="285" t="s">
        <v>383</v>
      </c>
      <c r="H3" s="285" t="s">
        <v>29</v>
      </c>
    </row>
    <row r="4" spans="2:10">
      <c r="B4" s="138" t="s">
        <v>366</v>
      </c>
      <c r="C4" s="84"/>
      <c r="D4" s="139">
        <v>197.59200000000001</v>
      </c>
      <c r="E4" s="139">
        <v>194.47900000000001</v>
      </c>
      <c r="F4" s="86"/>
      <c r="G4" s="139">
        <v>3.1129999999999995</v>
      </c>
      <c r="H4" s="140">
        <v>1.6006869636310345E-2</v>
      </c>
      <c r="J4" s="262"/>
    </row>
    <row r="5" spans="2:10">
      <c r="B5" s="77" t="s">
        <v>367</v>
      </c>
      <c r="C5" s="84"/>
      <c r="D5" s="85">
        <v>-33.517000000000003</v>
      </c>
      <c r="E5" s="85">
        <v>-44.680999999999997</v>
      </c>
      <c r="F5" s="86"/>
      <c r="G5" s="85">
        <v>11.163999999999994</v>
      </c>
      <c r="H5" s="87">
        <v>-0.24986011951388723</v>
      </c>
    </row>
    <row r="6" spans="2:10">
      <c r="B6" s="77"/>
      <c r="C6" s="84"/>
      <c r="D6" s="85"/>
      <c r="E6" s="85"/>
      <c r="F6" s="86"/>
      <c r="G6" s="85"/>
      <c r="H6" s="87"/>
    </row>
    <row r="7" spans="2:10">
      <c r="B7" s="134" t="s">
        <v>188</v>
      </c>
      <c r="C7" s="88"/>
      <c r="D7" s="136">
        <v>164.07499999999999</v>
      </c>
      <c r="E7" s="136">
        <v>149.798</v>
      </c>
      <c r="F7" s="180"/>
      <c r="G7" s="143">
        <v>14.276999999999987</v>
      </c>
      <c r="H7" s="141">
        <v>9.5308348576082363E-2</v>
      </c>
    </row>
    <row r="8" spans="2:10">
      <c r="B8" s="135" t="s">
        <v>365</v>
      </c>
      <c r="C8" s="84"/>
      <c r="D8" s="137">
        <v>0.156</v>
      </c>
      <c r="E8" s="137">
        <v>0.14399999999999999</v>
      </c>
      <c r="F8" s="86"/>
      <c r="G8" s="139">
        <v>1.2000000000000011E-2</v>
      </c>
      <c r="H8" s="142">
        <v>8.3333333333333412E-2</v>
      </c>
    </row>
    <row r="9" spans="2:10">
      <c r="B9" s="77" t="s">
        <v>362</v>
      </c>
      <c r="C9" s="84"/>
      <c r="D9" s="85">
        <v>0.505</v>
      </c>
      <c r="E9" s="85">
        <v>-4.9779999999999998</v>
      </c>
      <c r="F9" s="86"/>
      <c r="G9" s="85">
        <v>5.4829999999999997</v>
      </c>
      <c r="H9" s="87" t="s">
        <v>311</v>
      </c>
    </row>
    <row r="10" spans="2:10">
      <c r="B10" s="77" t="s">
        <v>363</v>
      </c>
      <c r="C10" s="84"/>
      <c r="D10" s="85">
        <v>77.320999999999998</v>
      </c>
      <c r="E10" s="85">
        <v>68.400999999999996</v>
      </c>
      <c r="F10" s="86"/>
      <c r="G10" s="85">
        <v>8.9200000000000017</v>
      </c>
      <c r="H10" s="87">
        <v>0.13040745018347688</v>
      </c>
    </row>
    <row r="11" spans="2:10">
      <c r="B11" s="77" t="s">
        <v>364</v>
      </c>
      <c r="C11" s="84"/>
      <c r="D11" s="85">
        <v>-10.374000000000001</v>
      </c>
      <c r="E11" s="85">
        <v>-9.5030000000000001</v>
      </c>
      <c r="F11" s="86"/>
      <c r="G11" s="85">
        <v>-0.87100000000000044</v>
      </c>
      <c r="H11" s="87">
        <v>9.1655266757865977E-2</v>
      </c>
    </row>
    <row r="12" spans="2:10">
      <c r="B12" s="77" t="s">
        <v>189</v>
      </c>
      <c r="C12" s="84"/>
      <c r="D12" s="85">
        <v>70.786000000000001</v>
      </c>
      <c r="E12" s="85">
        <v>140.625</v>
      </c>
      <c r="F12" s="86"/>
      <c r="G12" s="85">
        <v>-69.838999999999999</v>
      </c>
      <c r="H12" s="87">
        <v>-0.4966328888888889</v>
      </c>
    </row>
    <row r="13" spans="2:10">
      <c r="B13" s="77" t="s">
        <v>190</v>
      </c>
      <c r="C13" s="84"/>
      <c r="D13" s="85">
        <v>1.821</v>
      </c>
      <c r="E13" s="85">
        <v>4.9210000000000003</v>
      </c>
      <c r="F13" s="86"/>
      <c r="G13" s="85">
        <v>-3.1000000000000005</v>
      </c>
      <c r="H13" s="87">
        <v>-0.62995326153220899</v>
      </c>
    </row>
    <row r="14" spans="2:10">
      <c r="B14" s="77" t="s">
        <v>368</v>
      </c>
      <c r="C14" s="84"/>
      <c r="D14" s="85">
        <v>18.754999999999999</v>
      </c>
      <c r="E14" s="85">
        <v>-15.763</v>
      </c>
      <c r="F14" s="86"/>
      <c r="G14" s="85">
        <v>34.518000000000001</v>
      </c>
      <c r="H14" s="87" t="s">
        <v>311</v>
      </c>
    </row>
    <row r="15" spans="2:10">
      <c r="B15" s="77" t="s">
        <v>191</v>
      </c>
      <c r="C15" s="84"/>
      <c r="D15" s="85">
        <v>-4.3170000000000002</v>
      </c>
      <c r="E15" s="85">
        <v>6.0350000000000001</v>
      </c>
      <c r="F15" s="86"/>
      <c r="G15" s="85">
        <v>-10.352</v>
      </c>
      <c r="H15" s="87" t="s">
        <v>311</v>
      </c>
    </row>
    <row r="16" spans="2:10">
      <c r="B16" s="77" t="s">
        <v>192</v>
      </c>
      <c r="C16" s="84"/>
      <c r="D16" s="85">
        <v>2.8220000000000001</v>
      </c>
      <c r="E16" s="85">
        <v>2.6909999999999998</v>
      </c>
      <c r="F16" s="86"/>
      <c r="G16" s="85">
        <v>0.13100000000000023</v>
      </c>
      <c r="H16" s="87">
        <v>4.8680787811222682E-2</v>
      </c>
    </row>
    <row r="17" spans="2:8">
      <c r="B17" s="77" t="s">
        <v>193</v>
      </c>
      <c r="C17" s="84"/>
      <c r="D17" s="85">
        <v>14.37</v>
      </c>
      <c r="E17" s="85">
        <v>16.727</v>
      </c>
      <c r="F17" s="86"/>
      <c r="G17" s="85">
        <v>-2.3570000000000011</v>
      </c>
      <c r="H17" s="87">
        <v>-0.14090990613977408</v>
      </c>
    </row>
    <row r="18" spans="2:8">
      <c r="B18" s="77" t="s">
        <v>194</v>
      </c>
      <c r="C18" s="84"/>
      <c r="D18" s="85">
        <v>-30.193000000000001</v>
      </c>
      <c r="E18" s="85">
        <v>-7.8970000000000002</v>
      </c>
      <c r="F18" s="86"/>
      <c r="G18" s="85">
        <v>-22.295999999999999</v>
      </c>
      <c r="H18" s="87">
        <v>2.8233506394833481</v>
      </c>
    </row>
    <row r="19" spans="2:8">
      <c r="B19" s="77" t="s">
        <v>195</v>
      </c>
      <c r="C19" s="84"/>
      <c r="D19" s="85">
        <v>30.22</v>
      </c>
      <c r="E19" s="85">
        <v>24.940999999999999</v>
      </c>
      <c r="F19" s="86"/>
      <c r="G19" s="85">
        <v>5.2789999999999999</v>
      </c>
      <c r="H19" s="87">
        <v>0.21165951645884287</v>
      </c>
    </row>
    <row r="20" spans="2:8">
      <c r="B20" s="77" t="s">
        <v>196</v>
      </c>
      <c r="C20" s="84"/>
      <c r="D20" s="85">
        <v>-22.427</v>
      </c>
      <c r="E20" s="85">
        <v>-16.631</v>
      </c>
      <c r="F20" s="86"/>
      <c r="G20" s="85">
        <v>-5.7959999999999994</v>
      </c>
      <c r="H20" s="87">
        <v>0.34850580241717272</v>
      </c>
    </row>
    <row r="21" spans="2:8">
      <c r="B21" s="77"/>
      <c r="C21" s="84"/>
      <c r="D21" s="85"/>
      <c r="E21" s="85"/>
      <c r="F21" s="86"/>
      <c r="G21" s="85"/>
      <c r="H21" s="87"/>
    </row>
    <row r="22" spans="2:8">
      <c r="B22" s="144" t="s">
        <v>308</v>
      </c>
      <c r="C22" s="88"/>
      <c r="D22" s="136">
        <v>313.52</v>
      </c>
      <c r="E22" s="136">
        <v>359.51100000000002</v>
      </c>
      <c r="F22" s="89"/>
      <c r="G22" s="136">
        <v>-45.991000000000042</v>
      </c>
      <c r="H22" s="141">
        <v>-0.12792654466761808</v>
      </c>
    </row>
    <row r="23" spans="2:8">
      <c r="B23" s="138" t="s">
        <v>197</v>
      </c>
      <c r="C23" s="84"/>
      <c r="D23" s="137">
        <v>-165.63399999999999</v>
      </c>
      <c r="E23" s="137">
        <v>-148.19399999999999</v>
      </c>
      <c r="F23" s="86"/>
      <c r="G23" s="137">
        <v>-17.439999999999998</v>
      </c>
      <c r="H23" s="142">
        <v>0.11768357693293925</v>
      </c>
    </row>
    <row r="24" spans="2:8">
      <c r="B24" s="74" t="s">
        <v>198</v>
      </c>
      <c r="C24" s="84"/>
      <c r="D24" s="90">
        <v>-105.453</v>
      </c>
      <c r="E24" s="90">
        <v>-95.808999999999997</v>
      </c>
      <c r="F24" s="86"/>
      <c r="G24" s="90">
        <v>-9.6440000000000055</v>
      </c>
      <c r="H24" s="91">
        <v>0.10065860201024962</v>
      </c>
    </row>
    <row r="25" spans="2:8">
      <c r="B25" s="74" t="s">
        <v>199</v>
      </c>
      <c r="C25" s="84"/>
      <c r="D25" s="90">
        <v>-60.180999999999997</v>
      </c>
      <c r="E25" s="90">
        <v>-52.384999999999998</v>
      </c>
      <c r="F25" s="86"/>
      <c r="G25" s="90">
        <v>-7.7959999999999994</v>
      </c>
      <c r="H25" s="91">
        <v>0.14882122745060608</v>
      </c>
    </row>
    <row r="26" spans="2:8">
      <c r="B26" s="77" t="s">
        <v>321</v>
      </c>
      <c r="C26" s="84"/>
      <c r="D26" s="85">
        <v>-22.725000000000001</v>
      </c>
      <c r="E26" s="85">
        <v>-24.501000000000001</v>
      </c>
      <c r="F26" s="86"/>
      <c r="G26" s="85">
        <v>1.7759999999999998</v>
      </c>
      <c r="H26" s="87">
        <v>-7.2486837271948074E-2</v>
      </c>
    </row>
    <row r="27" spans="2:8">
      <c r="B27" s="77" t="s">
        <v>200</v>
      </c>
      <c r="C27" s="84"/>
      <c r="D27" s="85">
        <v>-8.1329999999999991</v>
      </c>
      <c r="E27" s="85">
        <v>11.867000000000001</v>
      </c>
      <c r="F27" s="86"/>
      <c r="G27" s="85">
        <v>-20</v>
      </c>
      <c r="H27" s="87" t="s">
        <v>311</v>
      </c>
    </row>
    <row r="28" spans="2:8">
      <c r="B28" s="77" t="s">
        <v>369</v>
      </c>
      <c r="C28" s="84"/>
      <c r="D28" s="85">
        <v>-4.0609999999999999</v>
      </c>
      <c r="E28" s="85">
        <v>-62.905000000000001</v>
      </c>
      <c r="F28" s="86"/>
      <c r="G28" s="85">
        <v>58.844000000000001</v>
      </c>
      <c r="H28" s="87">
        <v>-0.93544233367776808</v>
      </c>
    </row>
    <row r="29" spans="2:8">
      <c r="B29" s="74" t="s">
        <v>370</v>
      </c>
      <c r="C29" s="84"/>
      <c r="D29" s="90">
        <v>0.44</v>
      </c>
      <c r="E29" s="90">
        <v>0.32100000000000001</v>
      </c>
      <c r="F29" s="86"/>
      <c r="G29" s="90">
        <v>0.11899999999999999</v>
      </c>
      <c r="H29" s="91">
        <v>0.37071651090342678</v>
      </c>
    </row>
    <row r="30" spans="2:8">
      <c r="B30" s="74" t="s">
        <v>201</v>
      </c>
      <c r="C30" s="84"/>
      <c r="D30" s="90">
        <v>-4.5010000000000003</v>
      </c>
      <c r="E30" s="90">
        <v>-63.225999999999999</v>
      </c>
      <c r="F30" s="86"/>
      <c r="G30" s="90">
        <v>58.725000000000001</v>
      </c>
      <c r="H30" s="91">
        <v>-0.92881093221143207</v>
      </c>
    </row>
    <row r="31" spans="2:8">
      <c r="B31" s="92"/>
      <c r="C31" s="84"/>
      <c r="D31" s="85"/>
      <c r="E31" s="85"/>
      <c r="F31" s="86"/>
      <c r="G31" s="85"/>
      <c r="H31" s="87"/>
    </row>
    <row r="32" spans="2:8">
      <c r="B32" s="144" t="s">
        <v>371</v>
      </c>
      <c r="C32" s="93"/>
      <c r="D32" s="145">
        <v>112.96700000000001</v>
      </c>
      <c r="E32" s="145">
        <v>135.77800000000002</v>
      </c>
      <c r="F32" s="94"/>
      <c r="G32" s="145">
        <v>-22.811000000000007</v>
      </c>
      <c r="H32" s="146">
        <v>-0.16800218002916528</v>
      </c>
    </row>
    <row r="33" spans="2:8">
      <c r="B33" s="138" t="s">
        <v>202</v>
      </c>
      <c r="C33" s="84"/>
      <c r="D33" s="137">
        <v>0</v>
      </c>
      <c r="E33" s="137">
        <v>-2E-3</v>
      </c>
      <c r="F33" s="86"/>
      <c r="G33" s="137">
        <v>2E-3</v>
      </c>
      <c r="H33" s="142">
        <v>-1</v>
      </c>
    </row>
    <row r="34" spans="2:8">
      <c r="B34" s="77" t="s">
        <v>203</v>
      </c>
      <c r="C34" s="84"/>
      <c r="D34" s="85">
        <v>-15.505000000000001</v>
      </c>
      <c r="E34" s="85">
        <v>-2.2730000000000001</v>
      </c>
      <c r="F34" s="86"/>
      <c r="G34" s="85">
        <v>-13.232000000000001</v>
      </c>
      <c r="H34" s="87">
        <v>5.8213814342278924</v>
      </c>
    </row>
    <row r="35" spans="2:8">
      <c r="B35" s="74" t="s">
        <v>204</v>
      </c>
      <c r="C35" s="84"/>
      <c r="D35" s="90">
        <v>0</v>
      </c>
      <c r="E35" s="90">
        <v>0</v>
      </c>
      <c r="F35" s="86"/>
      <c r="G35" s="90">
        <v>0</v>
      </c>
      <c r="H35" s="91" t="s">
        <v>37</v>
      </c>
    </row>
    <row r="36" spans="2:8">
      <c r="B36" s="74" t="s">
        <v>205</v>
      </c>
      <c r="C36" s="84"/>
      <c r="D36" s="90">
        <v>-3.8450000000000002</v>
      </c>
      <c r="E36" s="90">
        <v>-2.2730000000000001</v>
      </c>
      <c r="F36" s="86"/>
      <c r="G36" s="90">
        <v>-1.5720000000000001</v>
      </c>
      <c r="H36" s="91">
        <v>0.69159700835899696</v>
      </c>
    </row>
    <row r="37" spans="2:8">
      <c r="B37" s="74" t="s">
        <v>206</v>
      </c>
      <c r="C37" s="84"/>
      <c r="D37" s="90">
        <v>-11.66</v>
      </c>
      <c r="E37" s="90">
        <v>0</v>
      </c>
      <c r="F37" s="86"/>
      <c r="G37" s="90">
        <v>-11.66</v>
      </c>
      <c r="H37" s="91" t="s">
        <v>311</v>
      </c>
    </row>
    <row r="38" spans="2:8">
      <c r="B38" s="77" t="s">
        <v>207</v>
      </c>
      <c r="C38" s="84"/>
      <c r="D38" s="85">
        <v>2.6110000000000002</v>
      </c>
      <c r="E38" s="85">
        <v>0.28499999999999998</v>
      </c>
      <c r="F38" s="86"/>
      <c r="G38" s="85">
        <v>2.3260000000000001</v>
      </c>
      <c r="H38" s="87">
        <v>8.1614035087719312</v>
      </c>
    </row>
    <row r="39" spans="2:8">
      <c r="B39" s="77" t="s">
        <v>312</v>
      </c>
      <c r="C39" s="84"/>
      <c r="D39" s="85">
        <v>65.724000000000004</v>
      </c>
      <c r="E39" s="85">
        <v>0</v>
      </c>
      <c r="F39" s="86"/>
      <c r="G39" s="85">
        <v>65.724000000000004</v>
      </c>
      <c r="H39" s="87" t="s">
        <v>311</v>
      </c>
    </row>
    <row r="40" spans="2:8" ht="24">
      <c r="B40" s="77" t="s">
        <v>208</v>
      </c>
      <c r="C40" s="84"/>
      <c r="D40" s="85">
        <v>-0.53100000000000003</v>
      </c>
      <c r="E40" s="85">
        <v>1.548</v>
      </c>
      <c r="F40" s="86"/>
      <c r="G40" s="85">
        <v>-2.0790000000000002</v>
      </c>
      <c r="H40" s="87" t="s">
        <v>311</v>
      </c>
    </row>
    <row r="41" spans="2:8">
      <c r="B41" s="77"/>
      <c r="C41" s="84"/>
      <c r="D41" s="85"/>
      <c r="E41" s="85"/>
      <c r="F41" s="86"/>
      <c r="G41" s="85"/>
      <c r="H41" s="87"/>
    </row>
    <row r="42" spans="2:8">
      <c r="B42" s="134" t="s">
        <v>209</v>
      </c>
      <c r="C42" s="93"/>
      <c r="D42" s="145">
        <v>165.26599999999999</v>
      </c>
      <c r="E42" s="145">
        <v>135.33600000000001</v>
      </c>
      <c r="F42" s="94"/>
      <c r="G42" s="145">
        <v>29.929999999999978</v>
      </c>
      <c r="H42" s="146">
        <v>0.22115327776792557</v>
      </c>
    </row>
    <row r="43" spans="2:8">
      <c r="B43" s="135" t="s">
        <v>372</v>
      </c>
      <c r="C43" s="84"/>
      <c r="D43" s="137">
        <v>-8.6519999999999992</v>
      </c>
      <c r="E43" s="137">
        <v>-8.3290000000000006</v>
      </c>
      <c r="F43" s="86"/>
      <c r="G43" s="137">
        <v>-0.32299999999999862</v>
      </c>
      <c r="H43" s="142">
        <v>3.878016568615663E-2</v>
      </c>
    </row>
    <row r="44" spans="2:8">
      <c r="B44" s="77"/>
      <c r="C44" s="84"/>
      <c r="D44" s="85"/>
      <c r="E44" s="85"/>
      <c r="F44" s="86"/>
      <c r="G44" s="85"/>
      <c r="H44" s="87"/>
    </row>
    <row r="45" spans="2:8">
      <c r="B45" s="134" t="s">
        <v>210</v>
      </c>
      <c r="C45" s="93"/>
      <c r="D45" s="145">
        <v>156.614</v>
      </c>
      <c r="E45" s="145">
        <v>127.00700000000001</v>
      </c>
      <c r="F45" s="94"/>
      <c r="G45" s="145">
        <v>29.606999999999999</v>
      </c>
      <c r="H45" s="146">
        <v>0.23311313549646867</v>
      </c>
    </row>
    <row r="46" spans="2:8">
      <c r="B46" s="135" t="s">
        <v>211</v>
      </c>
      <c r="C46" s="84"/>
      <c r="D46" s="137">
        <v>-21.292999999999999</v>
      </c>
      <c r="E46" s="137">
        <v>0</v>
      </c>
      <c r="F46" s="86"/>
      <c r="G46" s="137">
        <v>-21.292999999999999</v>
      </c>
      <c r="H46" s="142" t="s">
        <v>311</v>
      </c>
    </row>
    <row r="47" spans="2:8">
      <c r="B47" s="77"/>
      <c r="C47" s="84"/>
      <c r="D47" s="85"/>
      <c r="E47" s="85"/>
      <c r="F47" s="86"/>
      <c r="G47" s="85"/>
      <c r="H47" s="87"/>
    </row>
    <row r="48" spans="2:8">
      <c r="B48" s="134" t="s">
        <v>212</v>
      </c>
      <c r="C48" s="93"/>
      <c r="D48" s="145">
        <v>135.321</v>
      </c>
      <c r="E48" s="145">
        <v>127.00700000000001</v>
      </c>
      <c r="F48" s="94"/>
      <c r="G48" s="145">
        <v>8.313999999999993</v>
      </c>
      <c r="H48" s="146">
        <v>6.5460958844788031E-2</v>
      </c>
    </row>
    <row r="49" spans="2:8">
      <c r="B49" s="147" t="s">
        <v>213</v>
      </c>
      <c r="C49" s="95"/>
      <c r="D49" s="148">
        <v>-2.1139999999999999</v>
      </c>
      <c r="E49" s="148">
        <v>0</v>
      </c>
      <c r="F49" s="96"/>
      <c r="G49" s="148">
        <v>-2.1139999999999999</v>
      </c>
      <c r="H49" s="149" t="s">
        <v>311</v>
      </c>
    </row>
    <row r="50" spans="2:8">
      <c r="B50" s="78" t="s">
        <v>214</v>
      </c>
      <c r="C50" s="97"/>
      <c r="D50" s="98">
        <v>137.435</v>
      </c>
      <c r="E50" s="98">
        <v>127.00700000000001</v>
      </c>
      <c r="F50" s="98"/>
      <c r="G50" s="98">
        <v>10.427999999999997</v>
      </c>
      <c r="H50" s="99">
        <v>8.210571070885854E-2</v>
      </c>
    </row>
    <row r="51" spans="2:8">
      <c r="B51" s="100"/>
      <c r="C51" s="100"/>
      <c r="D51" s="100"/>
      <c r="E51" s="100"/>
      <c r="F51" s="100"/>
      <c r="G51" s="100"/>
      <c r="H51" s="100"/>
    </row>
    <row r="52" spans="2:8">
      <c r="B52" s="100" t="s">
        <v>187</v>
      </c>
      <c r="C52" s="100"/>
      <c r="D52" s="100"/>
      <c r="E52" s="100"/>
      <c r="F52" s="100"/>
      <c r="G52" s="100"/>
      <c r="H52" s="100"/>
    </row>
    <row r="53" spans="2:8">
      <c r="B53" s="212" t="s">
        <v>138</v>
      </c>
      <c r="C53" s="100"/>
      <c r="D53" s="100"/>
      <c r="E53" s="100"/>
      <c r="F53" s="100"/>
      <c r="G53" s="100"/>
      <c r="H53" s="100"/>
    </row>
    <row r="54" spans="2:8">
      <c r="C54" s="100"/>
      <c r="D54" s="100"/>
      <c r="E54" s="100"/>
      <c r="F54" s="100"/>
      <c r="G54" s="100"/>
      <c r="H54" s="100"/>
    </row>
  </sheetData>
  <sheetProtection algorithmName="SHA-512" hashValue="X5LvzRYzHG1BQAngqw1d5iJrB32GE5yRAuEuDfjeJAhJ0UFK50j3tsqwaQvmWZHuvTkF4dhBy5owzFq+8ZJYkQ==" saltValue="2r60OsossewTGvoECGhKuQ==" spinCount="100000" sheet="1" objects="1" scenarios="1"/>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3.7109375" bestFit="1" customWidth="1"/>
    <col min="9" max="9" width="11.42578125" customWidth="1"/>
  </cols>
  <sheetData>
    <row r="1" spans="1:8">
      <c r="B1" s="4"/>
    </row>
    <row r="3" spans="1:8">
      <c r="C3" s="105"/>
      <c r="D3" s="105" t="s">
        <v>28</v>
      </c>
      <c r="E3" s="64"/>
      <c r="F3" s="105" t="s">
        <v>28</v>
      </c>
      <c r="G3" s="290" t="s">
        <v>139</v>
      </c>
      <c r="H3" s="290"/>
    </row>
    <row r="4" spans="1:8">
      <c r="B4" s="25" t="s">
        <v>116</v>
      </c>
      <c r="C4" s="258">
        <f>+Summary!C3</f>
        <v>44286</v>
      </c>
      <c r="D4" s="8" t="s">
        <v>28</v>
      </c>
      <c r="E4" s="258">
        <f>+Summary!E3</f>
        <v>43921</v>
      </c>
      <c r="F4" s="104"/>
      <c r="G4" s="102" t="s">
        <v>140</v>
      </c>
      <c r="H4" s="102" t="s">
        <v>29</v>
      </c>
    </row>
    <row r="5" spans="1:8" ht="15.75" thickBot="1">
      <c r="A5" s="16"/>
      <c r="B5" s="36" t="s">
        <v>119</v>
      </c>
      <c r="C5" s="226">
        <v>164.1</v>
      </c>
      <c r="D5" s="227"/>
      <c r="E5" s="226">
        <v>149.80000000000001</v>
      </c>
      <c r="F5" s="107"/>
      <c r="G5" s="226">
        <v>14.3</v>
      </c>
      <c r="H5" s="224">
        <v>9.5000000000000001E-2</v>
      </c>
    </row>
    <row r="6" spans="1:8" ht="15.75" thickBot="1">
      <c r="A6" s="16"/>
      <c r="B6" s="37" t="s">
        <v>215</v>
      </c>
      <c r="C6" s="44">
        <v>66.900000000000006</v>
      </c>
      <c r="D6" s="64"/>
      <c r="E6" s="44">
        <v>58.9</v>
      </c>
      <c r="F6" s="64"/>
      <c r="G6" s="44">
        <v>8</v>
      </c>
      <c r="H6" s="31">
        <v>0.13700000000000001</v>
      </c>
    </row>
    <row r="7" spans="1:8" ht="15.75" thickBot="1">
      <c r="A7" s="16"/>
      <c r="B7" s="240" t="s">
        <v>330</v>
      </c>
      <c r="C7" s="226">
        <v>25.3</v>
      </c>
      <c r="D7" s="227"/>
      <c r="E7" s="226">
        <v>21.5</v>
      </c>
      <c r="F7" s="107"/>
      <c r="G7" s="226">
        <v>3.8</v>
      </c>
      <c r="H7" s="224">
        <v>0.17499999999999999</v>
      </c>
    </row>
    <row r="8" spans="1:8" ht="15.75" thickBot="1">
      <c r="A8" s="16"/>
      <c r="B8" s="250" t="s">
        <v>315</v>
      </c>
      <c r="C8" s="44">
        <v>26.5</v>
      </c>
      <c r="D8" s="64"/>
      <c r="E8" s="44">
        <v>24.6</v>
      </c>
      <c r="F8" s="64"/>
      <c r="G8" s="44">
        <v>1.9</v>
      </c>
      <c r="H8" s="31">
        <v>7.5999999999999998E-2</v>
      </c>
    </row>
    <row r="9" spans="1:8" ht="15.75" thickBot="1">
      <c r="A9" s="16"/>
      <c r="B9" s="240" t="s">
        <v>316</v>
      </c>
      <c r="C9" s="226">
        <v>15.2</v>
      </c>
      <c r="D9" s="227"/>
      <c r="E9" s="226">
        <v>12.7</v>
      </c>
      <c r="F9" s="107"/>
      <c r="G9" s="226">
        <v>2.4</v>
      </c>
      <c r="H9" s="224">
        <v>0.189</v>
      </c>
    </row>
    <row r="10" spans="1:8" ht="15.75" thickBot="1">
      <c r="A10" s="16"/>
      <c r="B10" s="37" t="s">
        <v>302</v>
      </c>
      <c r="C10" s="44">
        <v>231</v>
      </c>
      <c r="D10" s="64"/>
      <c r="E10" s="44">
        <v>208.7</v>
      </c>
      <c r="F10" s="64"/>
      <c r="G10" s="44">
        <v>22.3</v>
      </c>
      <c r="H10" s="31">
        <v>0.107</v>
      </c>
    </row>
    <row r="11" spans="1:8" ht="6" customHeight="1">
      <c r="A11" s="16"/>
    </row>
    <row r="12" spans="1:8" ht="15.75" thickBot="1">
      <c r="A12" s="16"/>
      <c r="B12" s="36" t="s">
        <v>93</v>
      </c>
      <c r="C12" s="224">
        <v>0.121</v>
      </c>
      <c r="D12" s="58"/>
      <c r="E12" s="224">
        <v>0.115</v>
      </c>
      <c r="F12" s="158"/>
      <c r="G12" s="224">
        <v>6.0000000000000001E-3</v>
      </c>
      <c r="H12" s="224" t="s">
        <v>37</v>
      </c>
    </row>
    <row r="13" spans="1:8" ht="15.75" thickBot="1">
      <c r="A13" s="16"/>
      <c r="B13" s="37" t="s">
        <v>94</v>
      </c>
      <c r="C13" s="31">
        <v>0.13500000000000001</v>
      </c>
      <c r="D13" s="159"/>
      <c r="E13" s="31">
        <v>0.128</v>
      </c>
      <c r="F13" s="159"/>
      <c r="G13" s="31">
        <v>7.0000000000000001E-3</v>
      </c>
      <c r="H13" s="31" t="s">
        <v>37</v>
      </c>
    </row>
    <row r="14" spans="1:8" ht="15.75" thickBot="1">
      <c r="A14" s="16"/>
      <c r="B14" s="36" t="s">
        <v>95</v>
      </c>
      <c r="C14" s="224">
        <v>0.01</v>
      </c>
      <c r="D14" s="58"/>
      <c r="E14" s="224">
        <v>8.9999999999999993E-3</v>
      </c>
      <c r="F14" s="158"/>
      <c r="G14" s="224">
        <v>0</v>
      </c>
      <c r="H14" s="224" t="s">
        <v>37</v>
      </c>
    </row>
    <row r="15" spans="1:8" ht="6" customHeight="1">
      <c r="A15" s="16"/>
    </row>
    <row r="16" spans="1:8" ht="15.75" thickBot="1">
      <c r="A16" s="16"/>
      <c r="B16" s="36" t="s">
        <v>216</v>
      </c>
      <c r="C16" s="228">
        <v>1.43E-2</v>
      </c>
      <c r="D16" s="227"/>
      <c r="E16" s="228">
        <v>1.5800000000000002E-2</v>
      </c>
      <c r="F16" s="172"/>
      <c r="G16" s="228">
        <v>-1.5E-3</v>
      </c>
      <c r="H16" s="224" t="s">
        <v>37</v>
      </c>
    </row>
    <row r="17" spans="1:8" ht="15.75" thickBot="1">
      <c r="A17" s="16"/>
      <c r="B17" s="37" t="s">
        <v>217</v>
      </c>
      <c r="C17" s="44">
        <v>17.399999999999999</v>
      </c>
      <c r="D17" s="159"/>
      <c r="E17" s="44">
        <v>15.3</v>
      </c>
      <c r="F17" s="159"/>
      <c r="G17" s="44">
        <v>2.1</v>
      </c>
      <c r="H17" s="31">
        <v>0.13700000000000001</v>
      </c>
    </row>
    <row r="18" spans="1:8" ht="15.75" thickBot="1">
      <c r="A18" s="16"/>
      <c r="B18" s="36" t="s">
        <v>120</v>
      </c>
      <c r="C18" s="224">
        <v>0.60099999999999998</v>
      </c>
      <c r="D18" s="58"/>
      <c r="E18" s="224">
        <v>0.48</v>
      </c>
      <c r="F18" s="58"/>
      <c r="G18" s="224">
        <v>0.12</v>
      </c>
      <c r="H18" s="32" t="s">
        <v>37</v>
      </c>
    </row>
    <row r="20" spans="1:8">
      <c r="B20" s="212" t="s">
        <v>138</v>
      </c>
    </row>
    <row r="21" spans="1:8">
      <c r="C21" s="179"/>
    </row>
    <row r="22" spans="1:8">
      <c r="C22" s="155"/>
    </row>
  </sheetData>
  <sheetProtection algorithmName="SHA-512" hashValue="OsneTbZcW++2jyHQlL6M8bRFfuH+XZMBsESxPr4rv4CiUaaWPM57ffUD1ZCOpIfijdPZXBsR5Lg0jMhv+99Iqw==" saltValue="HDA/QmFDoFTqs8zfQuR8zQ==" spinCount="100000" sheet="1" objects="1" scenarios="1"/>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3.85546875" bestFit="1" customWidth="1"/>
  </cols>
  <sheetData>
    <row r="1" spans="1:8">
      <c r="B1" s="4"/>
    </row>
    <row r="2" spans="1:8">
      <c r="C2" s="3"/>
    </row>
    <row r="3" spans="1:8">
      <c r="C3" s="8"/>
      <c r="D3" s="8" t="s">
        <v>28</v>
      </c>
      <c r="F3" s="8" t="s">
        <v>28</v>
      </c>
      <c r="G3" s="290" t="s">
        <v>139</v>
      </c>
      <c r="H3" s="290"/>
    </row>
    <row r="4" spans="1:8">
      <c r="B4" s="25" t="s">
        <v>116</v>
      </c>
      <c r="C4" s="258">
        <f>+Summary!C3</f>
        <v>44286</v>
      </c>
      <c r="D4" s="8" t="s">
        <v>28</v>
      </c>
      <c r="E4" s="258">
        <f>+Summary!E3</f>
        <v>43921</v>
      </c>
      <c r="F4" s="114"/>
      <c r="G4" s="102" t="s">
        <v>140</v>
      </c>
      <c r="H4" s="102" t="s">
        <v>29</v>
      </c>
    </row>
    <row r="5" spans="1:8" ht="15.75" thickBot="1">
      <c r="A5" s="16"/>
      <c r="B5" s="36" t="s">
        <v>218</v>
      </c>
      <c r="C5" s="27">
        <v>46823</v>
      </c>
      <c r="D5" s="261"/>
      <c r="E5" s="27">
        <v>40789</v>
      </c>
      <c r="F5" s="115"/>
      <c r="G5" s="27">
        <v>6033</v>
      </c>
      <c r="H5" s="32">
        <v>0.14799999999999999</v>
      </c>
    </row>
    <row r="6" spans="1:8" ht="15.75" thickBot="1">
      <c r="A6" s="16"/>
      <c r="B6" s="250" t="s">
        <v>331</v>
      </c>
      <c r="C6" s="29">
        <v>44551</v>
      </c>
      <c r="D6" s="261"/>
      <c r="E6" s="29">
        <v>38688</v>
      </c>
      <c r="F6" s="115"/>
      <c r="G6" s="29">
        <v>5863</v>
      </c>
      <c r="H6" s="31">
        <v>0.152</v>
      </c>
    </row>
    <row r="7" spans="1:8" ht="15.75" thickBot="1">
      <c r="A7" s="16"/>
      <c r="B7" s="35" t="s">
        <v>219</v>
      </c>
      <c r="C7" s="27">
        <v>35199</v>
      </c>
      <c r="D7" s="261"/>
      <c r="E7" s="27">
        <v>28535</v>
      </c>
      <c r="F7" s="115"/>
      <c r="G7" s="27">
        <v>6664</v>
      </c>
      <c r="H7" s="32">
        <v>0.23400000000000001</v>
      </c>
    </row>
    <row r="8" spans="1:8" ht="15.75" thickBot="1">
      <c r="A8" s="16"/>
      <c r="B8" s="40" t="s">
        <v>220</v>
      </c>
      <c r="C8" s="29">
        <v>9352</v>
      </c>
      <c r="D8" s="261"/>
      <c r="E8" s="29">
        <v>10153</v>
      </c>
      <c r="F8" s="115"/>
      <c r="G8" s="29">
        <v>-801</v>
      </c>
      <c r="H8" s="31">
        <v>-7.9000000000000001E-2</v>
      </c>
    </row>
    <row r="9" spans="1:8" ht="15.75" thickBot="1">
      <c r="A9" s="43"/>
      <c r="B9" s="240" t="s">
        <v>221</v>
      </c>
      <c r="C9" s="27">
        <v>2272</v>
      </c>
      <c r="D9" s="261"/>
      <c r="E9" s="27">
        <v>2101</v>
      </c>
      <c r="F9" s="115"/>
      <c r="G9" s="27">
        <v>171</v>
      </c>
      <c r="H9" s="32">
        <v>8.1000000000000003E-2</v>
      </c>
    </row>
    <row r="10" spans="1:8">
      <c r="A10" s="16"/>
      <c r="B10" s="22"/>
      <c r="C10" s="19"/>
      <c r="D10" s="115"/>
      <c r="E10" s="19"/>
      <c r="F10" s="115"/>
      <c r="G10" s="115"/>
      <c r="H10" s="115"/>
    </row>
    <row r="11" spans="1:8" ht="15.75" thickBot="1">
      <c r="A11" s="16"/>
      <c r="B11" s="36" t="s">
        <v>327</v>
      </c>
      <c r="C11" s="27">
        <v>11232</v>
      </c>
      <c r="D11" s="115"/>
      <c r="E11" s="27">
        <v>8933</v>
      </c>
      <c r="F11" s="115"/>
      <c r="G11" s="27">
        <v>2299</v>
      </c>
      <c r="H11" s="32">
        <v>0.25700000000000001</v>
      </c>
    </row>
    <row r="12" spans="1:8" ht="15.75" thickBot="1">
      <c r="A12" s="16"/>
      <c r="B12" s="40" t="s">
        <v>222</v>
      </c>
      <c r="C12" s="29">
        <v>7392</v>
      </c>
      <c r="D12" s="115"/>
      <c r="E12" s="29">
        <v>5462</v>
      </c>
      <c r="F12" s="115"/>
      <c r="G12" s="29">
        <v>1930</v>
      </c>
      <c r="H12" s="31">
        <v>0.35299999999999998</v>
      </c>
    </row>
    <row r="13" spans="1:8" ht="15.75" thickBot="1">
      <c r="A13" s="16"/>
      <c r="B13" s="35" t="s">
        <v>373</v>
      </c>
      <c r="C13" s="27">
        <v>1809</v>
      </c>
      <c r="D13" s="115"/>
      <c r="E13" s="27">
        <v>1429</v>
      </c>
      <c r="F13" s="115"/>
      <c r="G13" s="27">
        <v>380</v>
      </c>
      <c r="H13" s="32">
        <v>0.26600000000000001</v>
      </c>
    </row>
    <row r="14" spans="1:8" ht="15.75" thickBot="1">
      <c r="A14" s="16"/>
      <c r="B14" s="40" t="s">
        <v>288</v>
      </c>
      <c r="C14" s="29">
        <v>476</v>
      </c>
      <c r="D14" s="115"/>
      <c r="E14" s="29">
        <v>503</v>
      </c>
      <c r="F14" s="115"/>
      <c r="G14" s="29">
        <v>-27</v>
      </c>
      <c r="H14" s="31">
        <v>-5.2999999999999999E-2</v>
      </c>
    </row>
    <row r="15" spans="1:8" ht="15.75" thickBot="1">
      <c r="A15" s="16"/>
      <c r="B15" s="35" t="s">
        <v>379</v>
      </c>
      <c r="C15" s="27">
        <v>1555</v>
      </c>
      <c r="D15" s="115"/>
      <c r="E15" s="27">
        <v>1540</v>
      </c>
      <c r="F15" s="115"/>
      <c r="G15" s="27">
        <v>15</v>
      </c>
      <c r="H15" s="32">
        <v>0.01</v>
      </c>
    </row>
    <row r="16" spans="1:8">
      <c r="B16" s="249"/>
      <c r="C16" s="115"/>
      <c r="D16" s="115"/>
      <c r="E16" s="115"/>
      <c r="F16" s="115"/>
      <c r="G16" s="115"/>
      <c r="H16" s="115"/>
    </row>
    <row r="17" spans="1:8">
      <c r="B17" s="251" t="s">
        <v>325</v>
      </c>
      <c r="C17" s="162">
        <v>55783</v>
      </c>
      <c r="D17" s="162"/>
      <c r="E17" s="162">
        <v>47621</v>
      </c>
      <c r="F17" s="162"/>
      <c r="G17" s="162">
        <v>8161</v>
      </c>
      <c r="H17" s="163">
        <v>0.17100000000000001</v>
      </c>
    </row>
    <row r="18" spans="1:8">
      <c r="B18" s="249"/>
      <c r="C18" s="115"/>
      <c r="D18" s="115"/>
      <c r="E18" s="115"/>
      <c r="F18" s="115"/>
      <c r="G18" s="115"/>
      <c r="H18" s="115"/>
    </row>
    <row r="19" spans="1:8" ht="15.75" thickBot="1">
      <c r="B19" s="36" t="s">
        <v>225</v>
      </c>
      <c r="C19" s="27">
        <v>17684</v>
      </c>
      <c r="D19" s="115"/>
      <c r="E19" s="27">
        <v>12725</v>
      </c>
      <c r="F19" s="115"/>
      <c r="G19" s="27">
        <v>4959</v>
      </c>
      <c r="H19" s="32">
        <v>0.39</v>
      </c>
    </row>
    <row r="20" spans="1:8" ht="15.75" thickBot="1">
      <c r="A20" s="16"/>
      <c r="B20" s="40" t="s">
        <v>271</v>
      </c>
      <c r="C20" s="29">
        <v>3311</v>
      </c>
      <c r="D20" s="115"/>
      <c r="E20" s="29">
        <v>3275</v>
      </c>
      <c r="F20" s="115"/>
      <c r="G20" s="29">
        <v>36</v>
      </c>
      <c r="H20" s="31">
        <v>1.0999999999999999E-2</v>
      </c>
    </row>
    <row r="21" spans="1:8" ht="15.75" thickBot="1">
      <c r="A21" s="16"/>
      <c r="B21" s="35" t="s">
        <v>223</v>
      </c>
      <c r="C21" s="27">
        <v>4481</v>
      </c>
      <c r="D21" s="115"/>
      <c r="E21" s="27">
        <v>3897</v>
      </c>
      <c r="F21" s="115"/>
      <c r="G21" s="27">
        <v>584</v>
      </c>
      <c r="H21" s="32">
        <v>0.15</v>
      </c>
    </row>
    <row r="22" spans="1:8" ht="15.75" thickBot="1">
      <c r="A22" s="16"/>
      <c r="B22" s="40" t="s">
        <v>224</v>
      </c>
      <c r="C22" s="29">
        <v>9891</v>
      </c>
      <c r="D22" s="115"/>
      <c r="E22" s="29">
        <v>5553</v>
      </c>
      <c r="F22" s="115"/>
      <c r="G22" s="29">
        <v>4338</v>
      </c>
      <c r="H22" s="31">
        <v>0.78100000000000003</v>
      </c>
    </row>
    <row r="23" spans="1:8">
      <c r="B23" s="211" t="s">
        <v>287</v>
      </c>
    </row>
    <row r="24" spans="1:8">
      <c r="B24" s="212" t="s">
        <v>138</v>
      </c>
    </row>
  </sheetData>
  <sheetProtection algorithmName="SHA-512" hashValue="OS6z+3EUyxR/Ufr2L3u+jmyzm3sF/DGQ405lc3XLGW64Y4dAMTQNQiHfqTBeV+eIrhN8eXwMecT+JVAsgAdGtA==" saltValue="CyATkihpHD+WgPx3XwlBOg==" spinCount="100000" sheet="1" objects="1" scenarios="1"/>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4.140625" bestFit="1" customWidth="1"/>
    <col min="8" max="8" width="13" bestFit="1" customWidth="1"/>
  </cols>
  <sheetData>
    <row r="1" spans="1:8">
      <c r="B1" s="4"/>
    </row>
    <row r="3" spans="1:8">
      <c r="C3" s="8"/>
      <c r="D3" s="8" t="s">
        <v>28</v>
      </c>
      <c r="F3" s="8" t="s">
        <v>28</v>
      </c>
      <c r="G3" s="290" t="s">
        <v>139</v>
      </c>
      <c r="H3" s="290"/>
    </row>
    <row r="4" spans="1:8">
      <c r="B4" s="25" t="s">
        <v>116</v>
      </c>
      <c r="C4" s="258">
        <f>+Summary!C3</f>
        <v>44286</v>
      </c>
      <c r="D4" s="8" t="s">
        <v>28</v>
      </c>
      <c r="E4" s="258">
        <f>+Summary!E3</f>
        <v>43921</v>
      </c>
      <c r="F4" s="108"/>
      <c r="G4" s="102" t="s">
        <v>140</v>
      </c>
      <c r="H4" s="102" t="s">
        <v>29</v>
      </c>
    </row>
    <row r="5" spans="1:8" ht="15.75" thickBot="1">
      <c r="A5" s="16"/>
      <c r="B5" s="36" t="s">
        <v>226</v>
      </c>
      <c r="C5" s="109">
        <v>43568</v>
      </c>
      <c r="D5" s="50"/>
      <c r="E5" s="109">
        <v>38717</v>
      </c>
      <c r="F5" s="50"/>
      <c r="G5" s="109">
        <v>4851</v>
      </c>
      <c r="H5" s="110">
        <v>0.125</v>
      </c>
    </row>
    <row r="6" spans="1:8" ht="15.75" thickBot="1">
      <c r="A6" s="16"/>
      <c r="B6" s="40" t="s">
        <v>227</v>
      </c>
      <c r="C6" s="111">
        <v>863</v>
      </c>
      <c r="D6" s="50"/>
      <c r="E6" s="111">
        <v>739</v>
      </c>
      <c r="F6" s="50"/>
      <c r="G6" s="111">
        <v>124</v>
      </c>
      <c r="H6" s="112">
        <v>0.16800000000000001</v>
      </c>
    </row>
    <row r="7" spans="1:8" ht="15.75" thickBot="1">
      <c r="A7" s="16"/>
      <c r="B7" s="35" t="s">
        <v>228</v>
      </c>
      <c r="C7" s="109">
        <v>42705</v>
      </c>
      <c r="D7" s="50"/>
      <c r="E7" s="109">
        <v>37978</v>
      </c>
      <c r="F7" s="50"/>
      <c r="G7" s="109">
        <v>4726</v>
      </c>
      <c r="H7" s="110">
        <v>0.124</v>
      </c>
    </row>
    <row r="8" spans="1:8" ht="15.75" thickBot="1">
      <c r="A8" s="16"/>
      <c r="B8" s="28" t="s">
        <v>374</v>
      </c>
      <c r="C8" s="111">
        <v>18353</v>
      </c>
      <c r="D8" s="50"/>
      <c r="E8" s="111">
        <v>18155</v>
      </c>
      <c r="F8" s="50"/>
      <c r="G8" s="111">
        <v>197</v>
      </c>
      <c r="H8" s="112">
        <v>1.0999999999999999E-2</v>
      </c>
    </row>
    <row r="9" spans="1:8" ht="15.75" thickBot="1">
      <c r="A9" s="16"/>
      <c r="B9" s="45" t="s">
        <v>268</v>
      </c>
      <c r="C9" s="109">
        <v>16682</v>
      </c>
      <c r="D9" s="50"/>
      <c r="E9" s="109">
        <v>16581</v>
      </c>
      <c r="F9" s="50"/>
      <c r="G9" s="109">
        <v>101</v>
      </c>
      <c r="H9" s="110">
        <v>6.0000000000000001E-3</v>
      </c>
    </row>
    <row r="10" spans="1:8" ht="15.75" thickBot="1">
      <c r="A10" s="16"/>
      <c r="B10" s="46" t="s">
        <v>375</v>
      </c>
      <c r="C10" s="111">
        <v>1671</v>
      </c>
      <c r="D10" s="50"/>
      <c r="E10" s="111">
        <v>1575</v>
      </c>
      <c r="F10" s="50"/>
      <c r="G10" s="111">
        <v>96</v>
      </c>
      <c r="H10" s="112">
        <v>6.0999999999999999E-2</v>
      </c>
    </row>
    <row r="11" spans="1:8" ht="15.75" thickBot="1">
      <c r="A11" s="16"/>
      <c r="B11" s="26" t="s">
        <v>376</v>
      </c>
      <c r="C11" s="109">
        <v>16359</v>
      </c>
      <c r="D11" s="50"/>
      <c r="E11" s="109">
        <v>14615</v>
      </c>
      <c r="F11" s="50"/>
      <c r="G11" s="109">
        <v>1744</v>
      </c>
      <c r="H11" s="110">
        <v>0.11899999999999999</v>
      </c>
    </row>
    <row r="12" spans="1:8" ht="15.75" thickBot="1">
      <c r="A12" s="16"/>
      <c r="B12" s="46" t="s">
        <v>266</v>
      </c>
      <c r="C12" s="111">
        <v>697</v>
      </c>
      <c r="D12" s="50"/>
      <c r="E12" s="111">
        <v>1174</v>
      </c>
      <c r="F12" s="50"/>
      <c r="G12" s="111">
        <v>-477</v>
      </c>
      <c r="H12" s="112">
        <v>-0.40600000000000003</v>
      </c>
    </row>
    <row r="13" spans="1:8" ht="15.75" thickBot="1">
      <c r="A13" s="178"/>
      <c r="B13" s="45" t="s">
        <v>267</v>
      </c>
      <c r="C13" s="109">
        <v>15662</v>
      </c>
      <c r="D13" s="50"/>
      <c r="E13" s="109">
        <v>13441</v>
      </c>
      <c r="F13" s="50"/>
      <c r="G13" s="109">
        <v>2222</v>
      </c>
      <c r="H13" s="110">
        <v>0.16500000000000001</v>
      </c>
    </row>
    <row r="14" spans="1:8" ht="15.75" thickBot="1">
      <c r="A14" s="16"/>
      <c r="B14" s="28" t="s">
        <v>265</v>
      </c>
      <c r="C14" s="111">
        <v>7543</v>
      </c>
      <c r="D14" s="50"/>
      <c r="E14" s="111">
        <v>4593</v>
      </c>
      <c r="F14" s="50"/>
      <c r="G14" s="111">
        <v>2950</v>
      </c>
      <c r="H14" s="112">
        <v>0.64200000000000002</v>
      </c>
    </row>
    <row r="15" spans="1:8" ht="15.75" thickBot="1">
      <c r="A15" s="16"/>
      <c r="B15" s="26" t="s">
        <v>377</v>
      </c>
      <c r="C15" s="109">
        <v>450</v>
      </c>
      <c r="D15" s="50"/>
      <c r="E15" s="109">
        <v>615</v>
      </c>
      <c r="F15" s="50"/>
      <c r="G15" s="109">
        <v>-165</v>
      </c>
      <c r="H15" s="110">
        <v>-0.26900000000000002</v>
      </c>
    </row>
    <row r="16" spans="1:8">
      <c r="A16" s="16"/>
      <c r="B16" s="173"/>
      <c r="C16" s="174"/>
      <c r="D16" s="50"/>
      <c r="E16" s="174"/>
      <c r="F16" s="50"/>
      <c r="G16" s="174"/>
      <c r="H16" s="175"/>
    </row>
    <row r="17" spans="1:8" ht="15.75" thickBot="1">
      <c r="A17" s="16"/>
      <c r="B17" s="36" t="s">
        <v>270</v>
      </c>
      <c r="C17" s="109">
        <v>-539</v>
      </c>
      <c r="D17" s="176"/>
      <c r="E17" s="109">
        <v>-468</v>
      </c>
      <c r="F17" s="176"/>
      <c r="G17" s="109">
        <v>-71</v>
      </c>
      <c r="H17" s="110">
        <v>0.152</v>
      </c>
    </row>
    <row r="18" spans="1:8">
      <c r="B18" s="249"/>
      <c r="C18" s="273"/>
      <c r="D18" s="50"/>
      <c r="E18" s="50"/>
      <c r="F18" s="50"/>
      <c r="G18" s="50"/>
      <c r="H18" s="113"/>
    </row>
    <row r="19" spans="1:8" ht="15.75" thickBot="1">
      <c r="B19" s="36" t="s">
        <v>337</v>
      </c>
      <c r="C19" s="109">
        <v>43244</v>
      </c>
      <c r="D19" s="50"/>
      <c r="E19" s="109">
        <v>38446</v>
      </c>
      <c r="F19" s="50"/>
      <c r="G19" s="109">
        <v>4798</v>
      </c>
      <c r="H19" s="110">
        <v>0.125</v>
      </c>
    </row>
    <row r="20" spans="1:8" ht="15.75" thickBot="1">
      <c r="A20" s="16"/>
      <c r="B20" s="280" t="s">
        <v>277</v>
      </c>
      <c r="C20" s="111">
        <v>42912</v>
      </c>
      <c r="D20" s="50"/>
      <c r="E20" s="111">
        <v>38214</v>
      </c>
      <c r="F20" s="50"/>
      <c r="G20" s="111">
        <v>4698</v>
      </c>
      <c r="H20" s="112">
        <v>0.123</v>
      </c>
    </row>
    <row r="21" spans="1:8" ht="15.75" thickBot="1">
      <c r="A21" s="16"/>
      <c r="B21" s="35" t="s">
        <v>269</v>
      </c>
      <c r="C21" s="109">
        <v>332</v>
      </c>
      <c r="D21" s="176"/>
      <c r="E21" s="109">
        <v>232</v>
      </c>
      <c r="F21" s="176"/>
      <c r="G21" s="109">
        <v>100</v>
      </c>
      <c r="H21" s="110">
        <v>0.43</v>
      </c>
    </row>
    <row r="22" spans="1:8">
      <c r="A22" s="16"/>
      <c r="B22" s="166"/>
      <c r="C22" s="174"/>
      <c r="D22" s="50"/>
      <c r="E22" s="174"/>
      <c r="F22" s="50"/>
      <c r="G22" s="174"/>
      <c r="H22" s="175"/>
    </row>
    <row r="23" spans="1:8" ht="15.75" thickBot="1">
      <c r="A23" s="16"/>
      <c r="B23" s="36" t="s">
        <v>336</v>
      </c>
      <c r="C23" s="109"/>
      <c r="D23" s="176"/>
      <c r="E23" s="109"/>
      <c r="F23" s="176"/>
      <c r="G23" s="109"/>
      <c r="H23" s="110"/>
    </row>
    <row r="24" spans="1:8" ht="15.75" thickBot="1">
      <c r="A24" s="16"/>
      <c r="B24" s="40" t="s">
        <v>317</v>
      </c>
      <c r="C24" s="111">
        <v>40732</v>
      </c>
      <c r="D24" s="274"/>
      <c r="E24" s="111">
        <v>35948</v>
      </c>
      <c r="F24" s="274"/>
      <c r="G24" s="111">
        <v>4785</v>
      </c>
      <c r="H24" s="112">
        <v>0.13300000000000001</v>
      </c>
    </row>
    <row r="25" spans="1:8" ht="15.75" thickBot="1">
      <c r="A25" s="16"/>
      <c r="B25" s="35" t="s">
        <v>318</v>
      </c>
      <c r="C25" s="109">
        <v>1667</v>
      </c>
      <c r="D25" s="274"/>
      <c r="E25" s="109">
        <v>1450</v>
      </c>
      <c r="F25" s="274"/>
      <c r="G25" s="109">
        <v>217</v>
      </c>
      <c r="H25" s="110">
        <v>0.15</v>
      </c>
    </row>
    <row r="26" spans="1:8" ht="15.75" thickBot="1">
      <c r="A26" s="16"/>
      <c r="B26" s="40" t="s">
        <v>319</v>
      </c>
      <c r="C26" s="111">
        <v>844</v>
      </c>
      <c r="D26" s="274"/>
      <c r="E26" s="111">
        <v>1049</v>
      </c>
      <c r="F26" s="274"/>
      <c r="G26" s="111">
        <v>-204</v>
      </c>
      <c r="H26" s="112">
        <v>-0.19500000000000001</v>
      </c>
    </row>
    <row r="27" spans="1:8">
      <c r="A27" s="16"/>
      <c r="B27" s="173"/>
      <c r="C27" s="174"/>
      <c r="D27" s="50"/>
      <c r="E27" s="174"/>
      <c r="F27" s="50"/>
      <c r="G27" s="174"/>
      <c r="H27" s="175"/>
    </row>
    <row r="28" spans="1:8" ht="15.75" thickBot="1">
      <c r="A28" s="16"/>
      <c r="B28" s="36" t="s">
        <v>320</v>
      </c>
      <c r="C28" s="174"/>
      <c r="D28" s="50"/>
      <c r="E28" s="174"/>
      <c r="F28" s="50"/>
      <c r="G28" s="174"/>
      <c r="H28" s="175"/>
    </row>
    <row r="29" spans="1:8" ht="15.75" thickBot="1">
      <c r="A29" s="16"/>
      <c r="B29" s="40" t="s">
        <v>317</v>
      </c>
      <c r="C29" s="111">
        <v>189</v>
      </c>
      <c r="D29" s="50"/>
      <c r="E29" s="111">
        <v>112</v>
      </c>
      <c r="F29" s="50"/>
      <c r="G29" s="111">
        <v>77</v>
      </c>
      <c r="H29" s="112">
        <v>0.68700000000000006</v>
      </c>
    </row>
    <row r="30" spans="1:8" ht="15.75" thickBot="1">
      <c r="A30" s="16"/>
      <c r="B30" s="35" t="s">
        <v>318</v>
      </c>
      <c r="C30" s="109">
        <v>96</v>
      </c>
      <c r="D30" s="50"/>
      <c r="E30" s="109">
        <v>114</v>
      </c>
      <c r="F30" s="50"/>
      <c r="G30" s="109">
        <v>-18</v>
      </c>
      <c r="H30" s="110">
        <v>-0.16200000000000001</v>
      </c>
    </row>
    <row r="31" spans="1:8" ht="15.75" thickBot="1">
      <c r="A31" s="16"/>
      <c r="B31" s="40" t="s">
        <v>319</v>
      </c>
      <c r="C31" s="111">
        <v>419</v>
      </c>
      <c r="D31" s="50"/>
      <c r="E31" s="111">
        <v>419</v>
      </c>
      <c r="F31" s="50"/>
      <c r="G31" s="111">
        <v>0</v>
      </c>
      <c r="H31" s="112">
        <v>0</v>
      </c>
    </row>
    <row r="32" spans="1:8">
      <c r="A32" s="16"/>
      <c r="B32" s="166"/>
      <c r="C32" s="174"/>
      <c r="D32" s="50"/>
      <c r="E32" s="174"/>
      <c r="F32" s="50"/>
      <c r="G32" s="174"/>
      <c r="H32" s="175"/>
    </row>
    <row r="33" spans="1:8" ht="15.75" thickBot="1">
      <c r="A33" s="16"/>
      <c r="B33" s="36" t="s">
        <v>276</v>
      </c>
      <c r="C33" s="109">
        <v>42068</v>
      </c>
      <c r="D33" s="50"/>
      <c r="E33" s="109">
        <v>37166</v>
      </c>
      <c r="F33" s="50"/>
      <c r="G33" s="109">
        <v>4902</v>
      </c>
      <c r="H33" s="110">
        <v>0.13200000000000001</v>
      </c>
    </row>
    <row r="35" spans="1:8">
      <c r="B35" s="47" t="s">
        <v>338</v>
      </c>
    </row>
    <row r="36" spans="1:8">
      <c r="B36" s="212" t="s">
        <v>138</v>
      </c>
    </row>
    <row r="37" spans="1:8">
      <c r="C37" s="21"/>
    </row>
  </sheetData>
  <sheetProtection algorithmName="SHA-512" hashValue="waxmjZW2gSFNxfdqw/Y5RXlq6C8X1hZGcHMKAGQxBm51FPxsrz7+BG+LZb72reUIbLeFmLSUx/bit3yAnIyj4A==" saltValue="0uCN6pfScEr0LpQXE9TTGw==" spinCount="100000" sheet="1" objects="1" scenarios="1"/>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Goldar Blanco, Angel Manuel</dc:creator>
  <cp:lastModifiedBy>ABANCA</cp:lastModifiedBy>
  <dcterms:created xsi:type="dcterms:W3CDTF">2019-02-21T12:44:47Z</dcterms:created>
  <dcterms:modified xsi:type="dcterms:W3CDTF">2021-04-21T09:08:46Z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