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Departamento\7344-Planificacion_Estudios\R.Inversores\Presentaciones\22.09 Resultados septiembre 2022\22.09 Excel información financiera\"/>
    </mc:Choice>
  </mc:AlternateContent>
  <bookViews>
    <workbookView xWindow="0" yWindow="0" windowWidth="16845" windowHeight="9465" tabRatio="881" firstSheet="1" activeTab="1"/>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5" i="11"/>
  <c r="H5" i="11"/>
</calcChain>
</file>

<file path=xl/sharedStrings.xml><?xml version="1.0" encoding="utf-8"?>
<sst xmlns="http://schemas.openxmlformats.org/spreadsheetml/2006/main" count="654" uniqueCount="390">
  <si>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</si>
  <si>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</si>
  <si>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</si>
  <si>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</si>
  <si>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</si>
  <si>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</si>
  <si>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</si>
  <si>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</si>
  <si>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</si>
  <si>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</si>
  <si>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</si>
  <si>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</si>
  <si>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</si>
  <si>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</si>
  <si>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</si>
  <si>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</si>
  <si>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</si>
  <si>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</si>
  <si>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</si>
  <si>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</si>
  <si>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</si>
  <si>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</si>
  <si>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</si>
  <si>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</si>
  <si>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</si>
  <si>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</si>
  <si>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</si>
  <si>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</si>
  <si>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</si>
  <si>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</si>
  <si>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</si>
  <si>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</si>
  <si>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</si>
  <si>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</si>
  <si>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</si>
  <si>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</si>
  <si>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</si>
  <si>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</si>
  <si>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</si>
  <si>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</si>
  <si>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</si>
  <si>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</si>
  <si>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</si>
  <si>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</si>
  <si>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</si>
  <si>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</si>
  <si>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</si>
  <si>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</si>
  <si>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</si>
  <si>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</si>
  <si>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</si>
  <si>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</si>
  <si>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</si>
  <si>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</si>
  <si>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</si>
  <si>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</si>
  <si>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</si>
  <si>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</si>
  <si>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</si>
  <si>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</si>
  <si>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</si>
  <si>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</si>
  <si>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</si>
  <si>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</si>
  <si>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</si>
  <si>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</si>
  <si>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</si>
  <si>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</si>
  <si>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</si>
  <si>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</si>
  <si>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</si>
  <si>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</si>
  <si>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</si>
  <si>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</si>
  <si>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</si>
  <si>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</si>
  <si>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</si>
  <si>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</si>
  <si>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</si>
  <si>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</si>
  <si>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</si>
  <si>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</si>
  <si>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</si>
  <si>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</si>
  <si>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</si>
  <si>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</si>
  <si>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</si>
  <si>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</si>
  <si>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</si>
  <si>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</si>
  <si>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</si>
  <si>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</si>
  <si>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</si>
  <si>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</si>
  <si>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</si>
  <si>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</si>
  <si>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</si>
  <si>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</si>
  <si>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</si>
  <si>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</si>
  <si>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</si>
  <si>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</si>
  <si>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</si>
  <si>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</si>
  <si>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</si>
  <si>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</si>
  <si>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</si>
  <si>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</si>
  <si>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</si>
  <si>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</si>
  <si>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</si>
  <si>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</si>
  <si>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</si>
  <si>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</si>
  <si>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</si>
  <si>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</si>
  <si>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</si>
  <si>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</si>
  <si>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</si>
  <si>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</si>
  <si>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</si>
  <si>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</si>
  <si>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</si>
  <si>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</si>
  <si>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</si>
  <si>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</si>
  <si>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</si>
  <si>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</si>
  <si>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</si>
  <si>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</si>
  <si>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</si>
  <si>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</si>
  <si>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</si>
  <si>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</si>
  <si>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</si>
  <si>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</si>
  <si>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</si>
  <si>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</si>
  <si>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</si>
  <si>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</si>
  <si>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</si>
  <si>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</si>
  <si>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</si>
  <si>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</si>
  <si>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</si>
  <si>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</si>
  <si>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</si>
  <si>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</si>
  <si>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</si>
  <si>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</si>
  <si>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</si>
  <si>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</si>
  <si>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</si>
  <si>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</si>
  <si>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</si>
  <si>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</si>
  <si>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</si>
  <si>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</si>
  <si>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</si>
  <si>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</si>
  <si>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</si>
  <si>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</si>
  <si>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</si>
  <si>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</si>
  <si>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</si>
  <si>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Financial liabilities at amortised cost</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</si>
  <si>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</si>
  <si>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</si>
  <si>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</si>
  <si>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</si>
  <si>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</si>
  <si>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</si>
  <si>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</si>
  <si>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</si>
  <si>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</si>
  <si>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</si>
  <si>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</si>
  <si>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</si>
  <si>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</si>
  <si>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</si>
  <si>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</si>
  <si>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</si>
  <si>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</si>
  <si>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</si>
  <si>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</si>
  <si>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</si>
  <si>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</si>
  <si>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</si>
  <si>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</si>
  <si>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</si>
  <si>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</si>
  <si>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</si>
  <si>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</si>
  <si>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</si>
  <si>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</si>
  <si>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</si>
  <si>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</si>
  <si>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</si>
  <si>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</si>
  <si>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</si>
  <si>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</si>
  <si>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</si>
  <si>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</si>
  <si>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</si>
  <si>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</si>
  <si>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</si>
  <si>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</si>
  <si>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</si>
  <si>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</si>
  <si>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</si>
  <si>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</si>
  <si>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</si>
  <si>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</si>
  <si>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</si>
  <si>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</si>
  <si>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</si>
  <si>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</si>
  <si>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</si>
  <si>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</si>
  <si>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</si>
  <si>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</si>
  <si>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</si>
  <si>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</si>
  <si>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</si>
  <si>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</si>
  <si>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</si>
  <si>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</si>
  <si>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</si>
  <si>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</si>
  <si>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</si>
  <si>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</si>
  <si>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</si>
  <si>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</si>
  <si>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</si>
  <si>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</si>
  <si>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</si>
  <si>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</si>
  <si>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</si>
  <si>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</si>
  <si>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</si>
  <si>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</si>
  <si>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</si>
  <si>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</si>
  <si>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</si>
  <si>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</si>
  <si>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</si>
  <si>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</si>
  <si>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</si>
  <si>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</si>
  <si>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</si>
  <si>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</si>
  <si>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</si>
  <si>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</si>
  <si>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</si>
  <si>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</si>
  <si>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</si>
  <si>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</si>
  <si>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</si>
  <si>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</si>
  <si>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</si>
  <si>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</si>
  <si>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</si>
  <si>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</si>
  <si>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</si>
  <si>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</si>
  <si>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</si>
  <si>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</si>
  <si>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</si>
  <si>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</si>
  <si>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</si>
  <si>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</si>
  <si>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</si>
  <si>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</si>
  <si>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</si>
  <si>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</si>
  <si>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</si>
  <si>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</si>
  <si>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</si>
  <si>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</si>
  <si>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Other</t>
  </si>
  <si>
    <t>Risk Weighted Assets</t>
  </si>
  <si>
    <t>Total capital ratio</t>
  </si>
  <si>
    <t>Total (1+2)</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</si>
  <si>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</si>
  <si>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</si>
  <si>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</si>
  <si>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</si>
  <si>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</si>
  <si>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</si>
  <si>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</si>
  <si>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</si>
  <si>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</si>
  <si>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</si>
  <si>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</si>
  <si>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</si>
  <si>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</si>
  <si>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</si>
  <si>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</si>
  <si>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</si>
  <si>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</si>
  <si>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</si>
  <si>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</si>
  <si>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</si>
  <si>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</si>
  <si>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</si>
  <si>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</si>
  <si>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</si>
  <si>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</si>
  <si>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</si>
  <si>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</si>
  <si>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n.a.</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</si>
  <si>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</si>
  <si>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</si>
  <si>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</si>
  <si>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</si>
  <si>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</si>
  <si>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</si>
  <si>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</si>
  <si>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</si>
  <si>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</si>
  <si>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</si>
  <si>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</si>
  <si>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</si>
  <si>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</si>
  <si>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</si>
  <si>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</si>
  <si>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</si>
  <si>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</si>
  <si>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</si>
  <si>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</si>
  <si>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</si>
  <si>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</si>
  <si>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</si>
  <si>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</si>
  <si>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</si>
  <si>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</si>
  <si>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</si>
  <si>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*Corresponds to one-off activities on loans and advances to customers: Reverse repurchase agreements, guarantees given, advance to Social Security due to extra payment (only in June)…</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</si>
  <si>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</si>
  <si>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</si>
  <si>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</si>
  <si>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</si>
  <si>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</si>
  <si>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</si>
  <si>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</si>
  <si>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</si>
  <si>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</si>
  <si>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</si>
  <si>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</si>
  <si>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</si>
  <si>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</si>
  <si>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</si>
  <si>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</si>
  <si>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</si>
  <si>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</si>
  <si>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</si>
  <si>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</si>
  <si>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</si>
  <si>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</si>
  <si>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</si>
  <si>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</si>
  <si>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</si>
  <si>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</si>
  <si>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</si>
  <si>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</si>
  <si>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</si>
  <si>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</si>
  <si>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</si>
  <si>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</si>
  <si>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</si>
  <si>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</si>
  <si>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</si>
  <si>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</si>
  <si>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</si>
  <si>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</si>
  <si>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</si>
  <si>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</si>
  <si>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</si>
  <si>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Insurance products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</si>
  <si>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</si>
  <si>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</si>
  <si>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</si>
  <si>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</si>
  <si>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30-09-2021 (*)</t>
  </si>
  <si>
    <t>CB issuance capacity (2)*</t>
  </si>
  <si>
    <t>*On 8th July 2022 came into effect the Royal Decree-Law 24/2021 of 2nd November on the transposition of European Union directives in the area of covered bonds</t>
  </si>
  <si>
    <t>Agents</t>
  </si>
  <si>
    <r>
      <t xml:space="preserve">Figures without taking into account sales of non-performing loans and foreclosed portfolios with accounting registration in 4Q. Taking into account these sales, the numbers are as follows: </t>
    </r>
    <r>
      <rPr>
        <b/>
        <sz val="9"/>
        <rFont val="Museo Sans 300"/>
        <family val="3"/>
      </rPr>
      <t xml:space="preserve">Texas ratio </t>
    </r>
    <r>
      <rPr>
        <sz val="9"/>
        <rFont val="Museo Sans 300"/>
        <family val="3"/>
      </rPr>
      <t xml:space="preserve">24.8%; </t>
    </r>
    <r>
      <rPr>
        <b/>
        <sz val="9"/>
        <rFont val="Museo Sans 300"/>
        <family val="3"/>
      </rPr>
      <t>NPL ratio</t>
    </r>
    <r>
      <rPr>
        <sz val="9"/>
        <rFont val="Museo Sans 300"/>
        <family val="3"/>
      </rPr>
      <t xml:space="preserve"> 1.9%; </t>
    </r>
    <r>
      <rPr>
        <b/>
        <sz val="9"/>
        <rFont val="Museo Sans 300"/>
        <family val="3"/>
      </rPr>
      <t>non-performing assets ratio</t>
    </r>
    <r>
      <rPr>
        <sz val="9"/>
        <rFont val="Museo Sans 300"/>
        <family val="3"/>
      </rPr>
      <t xml:space="preserve"> 3.0%; </t>
    </r>
    <r>
      <rPr>
        <b/>
        <sz val="9"/>
        <rFont val="Museo Sans 300"/>
        <family val="3"/>
      </rPr>
      <t>coverage of non-performing loans</t>
    </r>
    <r>
      <rPr>
        <sz val="9"/>
        <rFont val="Museo Sans 300"/>
        <family val="3"/>
      </rPr>
      <t xml:space="preserve"> 88.5%; </t>
    </r>
    <r>
      <rPr>
        <b/>
        <sz val="9"/>
        <rFont val="Museo Sans 300"/>
        <family val="3"/>
      </rPr>
      <t>coverage of non-performing assets</t>
    </r>
    <r>
      <rPr>
        <sz val="9"/>
        <rFont val="Museo Sans 300"/>
        <family val="3"/>
      </rPr>
      <t xml:space="preserve"> 79.1%; </t>
    </r>
    <r>
      <rPr>
        <b/>
        <sz val="9"/>
        <rFont val="Museo Sans 300"/>
        <family val="3"/>
      </rPr>
      <t>coverage of foreclosed assets</t>
    </r>
    <r>
      <rPr>
        <sz val="9"/>
        <rFont val="Museo Sans 300"/>
        <family val="3"/>
      </rPr>
      <t xml:space="preserve"> 63.1%</t>
    </r>
  </si>
  <si>
    <r>
      <t xml:space="preserve">Figures without taking into account sales of non-performing loans and foreclosed portfolios with accounting registration in 4Q. Taking into account these sales, the numbers are as follows: </t>
    </r>
    <r>
      <rPr>
        <b/>
        <sz val="9"/>
        <rFont val="Museo Sans 300"/>
        <family val="3"/>
      </rPr>
      <t>NPL ratio</t>
    </r>
    <r>
      <rPr>
        <sz val="9"/>
        <rFont val="Museo Sans 300"/>
        <family val="3"/>
      </rPr>
      <t xml:space="preserve"> 1.9%; </t>
    </r>
    <r>
      <rPr>
        <b/>
        <sz val="9"/>
        <rFont val="Museo Sans 300"/>
        <family val="3"/>
      </rPr>
      <t>non-performing assets ratio</t>
    </r>
    <r>
      <rPr>
        <sz val="9"/>
        <rFont val="Museo Sans 300"/>
        <family val="3"/>
      </rPr>
      <t xml:space="preserve"> 3.0%; </t>
    </r>
    <r>
      <rPr>
        <b/>
        <sz val="9"/>
        <rFont val="Museo Sans 300"/>
        <family val="3"/>
      </rPr>
      <t>coverage of non-performing loans</t>
    </r>
    <r>
      <rPr>
        <sz val="9"/>
        <rFont val="Museo Sans 300"/>
        <family val="3"/>
      </rPr>
      <t xml:space="preserve"> 88.5%; </t>
    </r>
    <r>
      <rPr>
        <b/>
        <sz val="9"/>
        <rFont val="Museo Sans 300"/>
        <family val="3"/>
      </rPr>
      <t>coverage of non-performing assets</t>
    </r>
    <r>
      <rPr>
        <sz val="9"/>
        <rFont val="Museo Sans 300"/>
        <family val="3"/>
      </rPr>
      <t xml:space="preserve"> 79.1%; </t>
    </r>
    <r>
      <rPr>
        <b/>
        <sz val="9"/>
        <rFont val="Museo Sans 300"/>
        <family val="3"/>
      </rPr>
      <t>coverage of foreclosed assets</t>
    </r>
    <r>
      <rPr>
        <sz val="9"/>
        <rFont val="Museo Sans 300"/>
        <family val="3"/>
      </rPr>
      <t xml:space="preserve"> 63.1%</t>
    </r>
  </si>
  <si>
    <r>
      <t xml:space="preserve">Figures without taking into account sales of non-performing loans and foreclosed portfolios with accounting registration in 4Q. Taking into account these sales, </t>
    </r>
    <r>
      <rPr>
        <b/>
        <sz val="9"/>
        <rFont val="Museo Sans 300"/>
        <family val="3"/>
      </rPr>
      <t xml:space="preserve">Texas ratio </t>
    </r>
    <r>
      <rPr>
        <sz val="9"/>
        <rFont val="Museo Sans 300"/>
        <family val="3"/>
      </rPr>
      <t>is 24.8%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</si>
</sst>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C0A]mmmm/yy;@"/>
    <numFmt numFmtId="165" formatCode="#,##0_);\(#,##0\);\ &quot; - &quot;"/>
    <numFmt numFmtId="166" formatCode="#,##0;\(#,##0\);\ &quot; - &quot;"/>
    <numFmt numFmtId="167" formatCode="#,##0;\(#,##0\);\-"/>
    <numFmt numFmtId="168" formatCode="#,##0.0;\(#,##0.0\);\-"/>
    <numFmt numFmtId="169" formatCode="0.0%"/>
    <numFmt numFmtId="170" formatCode="_-* #,##0\ _€_-;\-* #,##0\ _€_-;_-* &quot;-&quot;??\ _€_-;_-@_-"/>
    <numFmt numFmtId="171" formatCode="_-* #,##0.0\ _€_-;\-* #,##0.0\ _€_-;_-* &quot;-&quot;??\ _€_-;_-@_-"/>
    <numFmt numFmtId="172" formatCode="#,##0.0"/>
  </numFmts>
  <fonts count="61">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8">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91">
    <xf numFmtId="0" fontId="0" fillId="0" borderId="0" xfId="0"/>
    <xf numFmtId="164" fontId="0" fillId="0" borderId="0" xfId="0" applyNumberFormat="1"/>
    <xf numFmtId="0" fontId="0" fillId="0" borderId="0" xfId="0" applyAlignment="1">
      <alignment horizontal="center"/>
    </xf>
    <xf numFmtId="0" fontId="3" fillId="0" borderId="0" xfId="0" applyFont="1" applyFill="1" applyBorder="1" applyAlignment="1">
      <alignment horizontal="left"/>
    </xf>
    <xf numFmtId="0" fontId="2" fillId="0" borderId="0" xfId="0" applyFont="1"/>
    <xf numFmtId="0" fontId="0" fillId="0" borderId="0" xfId="0" applyBorder="1"/>
    <xf numFmtId="166" fontId="0" fillId="0" borderId="0" xfId="0" applyNumberFormat="1" applyBorder="1"/>
    <xf numFmtId="0" fontId="8" fillId="0" borderId="0" xfId="5" applyNumberFormat="1" applyFont="1" applyFill="1" applyBorder="1" applyAlignment="1">
      <alignment horizontal="right"/>
    </xf>
    <xf numFmtId="0" fontId="4" fillId="0" borderId="0" xfId="5" quotePrefix="1" applyFont="1" applyFill="1" applyBorder="1"/>
    <xf numFmtId="0" fontId="7" fillId="0" borderId="0" xfId="5" applyBorder="1"/>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69" fontId="0" fillId="0" borderId="0" xfId="0" applyNumberFormat="1"/>
    <xf numFmtId="170" fontId="0" fillId="0" borderId="0" xfId="0" applyNumberFormat="1"/>
    <xf numFmtId="0" fontId="0" fillId="2" borderId="0" xfId="0" applyFill="1" applyAlignment="1">
      <alignment horizontal="left" indent="2"/>
    </xf>
    <xf numFmtId="169"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0"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0" fontId="18" fillId="10" borderId="6" xfId="1" applyNumberFormat="1" applyFont="1" applyFill="1" applyBorder="1" applyAlignment="1">
      <alignment horizontal="right" vertical="center"/>
    </xf>
    <xf numFmtId="0" fontId="19" fillId="0" borderId="0" xfId="0" applyFont="1" applyAlignment="1">
      <alignment vertical="top"/>
    </xf>
    <xf numFmtId="169" fontId="18" fillId="10" borderId="6" xfId="2" applyNumberFormat="1" applyFont="1" applyFill="1" applyBorder="1" applyAlignment="1">
      <alignment horizontal="right" vertical="center"/>
    </xf>
    <xf numFmtId="169" fontId="18" fillId="9" borderId="6" xfId="2" applyNumberFormat="1" applyFont="1" applyFill="1" applyBorder="1" applyAlignment="1">
      <alignment horizontal="right" vertical="center"/>
    </xf>
    <xf numFmtId="9" fontId="18" fillId="9" borderId="6" xfId="2" applyNumberFormat="1" applyFont="1" applyFill="1" applyBorder="1" applyAlignment="1">
      <alignment horizontal="right" vertical="center"/>
    </xf>
    <xf numFmtId="9" fontId="18" fillId="10" borderId="6" xfId="2" applyNumberFormat="1"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10" borderId="6" xfId="0" applyFont="1" applyFill="1" applyBorder="1" applyAlignment="1">
      <alignment horizontal="left" vertical="center" indent="2"/>
    </xf>
    <xf numFmtId="0" fontId="21" fillId="11" borderId="0" xfId="0" applyFont="1" applyFill="1" applyAlignment="1"/>
    <xf numFmtId="17" fontId="22" fillId="12" borderId="0" xfId="0" applyNumberFormat="1" applyFont="1" applyFill="1" applyBorder="1" applyAlignment="1">
      <alignment horizontal="center" vertical="center"/>
    </xf>
    <xf numFmtId="0" fontId="23" fillId="2" borderId="0" xfId="0" applyFont="1" applyFill="1" applyAlignment="1">
      <alignment horizontal="left"/>
    </xf>
    <xf numFmtId="171"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xf numFmtId="0" fontId="24" fillId="0" borderId="0" xfId="0" applyFont="1" applyAlignment="1">
      <alignment wrapText="1"/>
    </xf>
    <xf numFmtId="0" fontId="26" fillId="7" borderId="0" xfId="0" applyFont="1" applyFill="1" applyAlignment="1"/>
    <xf numFmtId="0" fontId="0" fillId="0" borderId="0" xfId="0" applyAlignment="1"/>
    <xf numFmtId="0" fontId="26" fillId="0" borderId="0" xfId="0" applyFont="1" applyAlignment="1"/>
    <xf numFmtId="0" fontId="29" fillId="2" borderId="0" xfId="0" applyFont="1" applyFill="1" applyAlignment="1">
      <alignment wrapText="1" shrinkToFit="1"/>
    </xf>
    <xf numFmtId="0" fontId="0" fillId="0" borderId="0" xfId="0" applyFill="1"/>
    <xf numFmtId="0" fontId="26" fillId="0" borderId="0" xfId="0" applyFont="1" applyBorder="1" applyAlignment="1"/>
    <xf numFmtId="0" fontId="29" fillId="2" borderId="0" xfId="0" applyFont="1" applyFill="1" applyBorder="1" applyAlignment="1">
      <alignment wrapText="1" shrinkToFit="1"/>
    </xf>
    <xf numFmtId="0" fontId="24" fillId="0" borderId="0" xfId="0" applyFont="1" applyBorder="1" applyAlignment="1">
      <alignment wrapText="1"/>
    </xf>
    <xf numFmtId="0" fontId="30" fillId="2" borderId="0" xfId="0" applyFont="1" applyFill="1" applyBorder="1" applyAlignment="1">
      <alignment wrapText="1" shrinkToFit="1"/>
    </xf>
    <xf numFmtId="0" fontId="33" fillId="2" borderId="0" xfId="0" applyFont="1" applyFill="1"/>
    <xf numFmtId="0" fontId="31" fillId="2" borderId="0" xfId="0" applyFont="1" applyFill="1" applyBorder="1" applyAlignment="1">
      <alignment horizontal="left" vertical="center" wrapText="1" indent="2"/>
    </xf>
    <xf numFmtId="0" fontId="31" fillId="2" borderId="0" xfId="0" applyFont="1" applyFill="1" applyBorder="1" applyAlignment="1">
      <alignment horizontal="left" vertical="center" wrapText="1" indent="4"/>
    </xf>
    <xf numFmtId="0" fontId="31" fillId="2" borderId="0" xfId="0" applyFont="1" applyFill="1" applyBorder="1" applyAlignment="1">
      <alignment horizontal="left" vertical="center" wrapText="1" indent="3"/>
    </xf>
    <xf numFmtId="0" fontId="31" fillId="2" borderId="0" xfId="0" applyFont="1" applyFill="1" applyBorder="1" applyAlignment="1">
      <alignment horizontal="left" vertical="center" wrapText="1" indent="1"/>
    </xf>
    <xf numFmtId="0" fontId="35" fillId="2" borderId="0" xfId="0" applyFont="1" applyFill="1"/>
    <xf numFmtId="0" fontId="33" fillId="0" borderId="0" xfId="0" applyFont="1"/>
    <xf numFmtId="0" fontId="18"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Border="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Border="1" applyAlignment="1">
      <alignment vertical="center"/>
    </xf>
    <xf numFmtId="168" fontId="27" fillId="2" borderId="7" xfId="0" applyNumberFormat="1" applyFont="1" applyFill="1" applyBorder="1" applyAlignment="1">
      <alignment horizontal="right" vertical="center"/>
    </xf>
    <xf numFmtId="168" fontId="27" fillId="2" borderId="0" xfId="0" applyNumberFormat="1" applyFont="1" applyFill="1" applyBorder="1" applyAlignment="1">
      <alignment horizontal="right" vertical="center"/>
    </xf>
    <xf numFmtId="169" fontId="27" fillId="2" borderId="7" xfId="2" applyNumberFormat="1" applyFont="1" applyFill="1" applyBorder="1" applyAlignment="1">
      <alignment horizontal="right" vertical="center"/>
    </xf>
    <xf numFmtId="0" fontId="28" fillId="2" borderId="0" xfId="0" applyFont="1" applyFill="1" applyBorder="1" applyAlignment="1">
      <alignment vertical="center" wrapText="1"/>
    </xf>
    <xf numFmtId="168" fontId="28" fillId="2" borderId="0" xfId="0" applyNumberFormat="1" applyFont="1" applyFill="1" applyBorder="1" applyAlignment="1">
      <alignment horizontal="right" vertical="center" wrapText="1"/>
    </xf>
    <xf numFmtId="168" fontId="27" fillId="6" borderId="7" xfId="0" applyNumberFormat="1" applyFont="1" applyFill="1" applyBorder="1" applyAlignment="1">
      <alignment horizontal="right" vertical="center"/>
    </xf>
    <xf numFmtId="169"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Border="1" applyAlignment="1">
      <alignment vertical="center"/>
    </xf>
    <xf numFmtId="168" fontId="28" fillId="2" borderId="0" xfId="0" applyNumberFormat="1" applyFont="1" applyFill="1" applyBorder="1" applyAlignment="1">
      <alignment horizontal="right" vertical="center"/>
    </xf>
    <xf numFmtId="0" fontId="27" fillId="2" borderId="10" xfId="0" applyFont="1" applyFill="1" applyBorder="1" applyAlignment="1">
      <alignment vertical="center"/>
    </xf>
    <xf numFmtId="168"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8" fontId="28" fillId="2" borderId="10" xfId="0" applyNumberFormat="1" applyFont="1" applyFill="1" applyBorder="1" applyAlignment="1">
      <alignment horizontal="right" vertical="center"/>
    </xf>
    <xf numFmtId="169"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Border="1" applyAlignment="1">
      <alignment horizontal="left" vertical="center" indent="4"/>
    </xf>
    <xf numFmtId="0" fontId="42" fillId="0" borderId="0" xfId="5" quotePrefix="1" applyFont="1" applyFill="1" applyBorder="1"/>
    <xf numFmtId="0" fontId="43" fillId="0" borderId="0" xfId="5" applyFont="1" applyBorder="1"/>
    <xf numFmtId="0" fontId="44" fillId="0" borderId="0" xfId="5" quotePrefix="1" applyFont="1" applyFill="1" applyBorder="1"/>
    <xf numFmtId="0" fontId="45" fillId="0" borderId="0" xfId="5" applyFont="1" applyBorder="1"/>
    <xf numFmtId="171" fontId="33" fillId="0" borderId="0" xfId="1" applyNumberFormat="1" applyFont="1"/>
    <xf numFmtId="0" fontId="7" fillId="0" borderId="0" xfId="5" applyBorder="1" applyAlignment="1"/>
    <xf numFmtId="170" fontId="18" fillId="9" borderId="6" xfId="1" applyNumberFormat="1" applyFont="1" applyFill="1" applyBorder="1" applyAlignment="1">
      <alignment vertical="center"/>
    </xf>
    <xf numFmtId="169" fontId="18" fillId="9" borderId="6" xfId="2" applyNumberFormat="1" applyFont="1" applyFill="1" applyBorder="1" applyAlignment="1">
      <alignment vertical="center"/>
    </xf>
    <xf numFmtId="170" fontId="18" fillId="10" borderId="6" xfId="1" applyNumberFormat="1" applyFont="1" applyFill="1" applyBorder="1" applyAlignment="1">
      <alignment vertical="center"/>
    </xf>
    <xf numFmtId="169" fontId="18" fillId="10" borderId="6" xfId="2" applyNumberFormat="1" applyFont="1" applyFill="1" applyBorder="1" applyAlignment="1">
      <alignment vertical="center"/>
    </xf>
    <xf numFmtId="169" fontId="0" fillId="0" borderId="0" xfId="2" applyNumberFormat="1" applyFont="1" applyAlignment="1"/>
    <xf numFmtId="0" fontId="7" fillId="0" borderId="0" xfId="5" applyBorder="1" applyAlignment="1">
      <alignment horizontal="right"/>
    </xf>
    <xf numFmtId="0" fontId="0" fillId="0" borderId="0" xfId="0" applyAlignment="1">
      <alignment horizontal="right"/>
    </xf>
    <xf numFmtId="165" fontId="46" fillId="0" borderId="0" xfId="0" applyNumberFormat="1" applyFont="1" applyFill="1" applyBorder="1" applyAlignment="1">
      <alignment horizontal="left"/>
    </xf>
    <xf numFmtId="169"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69"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applyFill="1" applyBorder="1"/>
    <xf numFmtId="0" fontId="32" fillId="0" borderId="0" xfId="0" applyFont="1"/>
    <xf numFmtId="0" fontId="24" fillId="0" borderId="7" xfId="0" applyFont="1" applyFill="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8" fontId="28" fillId="5" borderId="14" xfId="0" applyNumberFormat="1" applyFont="1" applyFill="1" applyBorder="1" applyAlignment="1">
      <alignment horizontal="right" vertical="center" wrapText="1"/>
    </xf>
    <xf numFmtId="168"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8" fontId="27" fillId="2" borderId="12" xfId="0" applyNumberFormat="1" applyFont="1" applyFill="1" applyBorder="1" applyAlignment="1">
      <alignment horizontal="right" vertical="center"/>
    </xf>
    <xf numFmtId="169" fontId="27" fillId="2" borderId="12" xfId="2" applyNumberFormat="1" applyFont="1" applyFill="1" applyBorder="1" applyAlignment="1">
      <alignment horizontal="right" vertical="center"/>
    </xf>
    <xf numFmtId="169" fontId="28" fillId="5" borderId="14" xfId="2" applyNumberFormat="1" applyFont="1" applyFill="1" applyBorder="1" applyAlignment="1">
      <alignment horizontal="right" vertical="center" wrapText="1"/>
    </xf>
    <xf numFmtId="169" fontId="27" fillId="2" borderId="13" xfId="2" applyNumberFormat="1" applyFont="1" applyFill="1" applyBorder="1" applyAlignment="1">
      <alignment horizontal="right" vertical="center"/>
    </xf>
    <xf numFmtId="168"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8" fontId="28" fillId="5" borderId="14" xfId="0" applyNumberFormat="1" applyFont="1" applyFill="1" applyBorder="1" applyAlignment="1">
      <alignment horizontal="right" vertical="center"/>
    </xf>
    <xf numFmtId="169"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8" fontId="27" fillId="2" borderId="5" xfId="0" applyNumberFormat="1" applyFont="1" applyFill="1" applyBorder="1" applyAlignment="1">
      <alignment horizontal="right" vertical="center"/>
    </xf>
    <xf numFmtId="169" fontId="27" fillId="2" borderId="5" xfId="2" applyNumberFormat="1" applyFont="1" applyFill="1" applyBorder="1" applyAlignment="1">
      <alignment horizontal="right" vertical="center"/>
    </xf>
    <xf numFmtId="170"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Border="1" applyAlignment="1">
      <alignment horizontal="left" vertical="center" indent="4"/>
    </xf>
    <xf numFmtId="0" fontId="39" fillId="2" borderId="0" xfId="0" applyFont="1" applyFill="1" applyBorder="1" applyAlignment="1">
      <alignment horizontal="center" vertical="center"/>
    </xf>
    <xf numFmtId="0" fontId="38" fillId="0" borderId="0" xfId="0" applyFont="1" applyAlignment="1">
      <alignment horizontal="right"/>
    </xf>
    <xf numFmtId="0" fontId="0" fillId="2" borderId="0" xfId="0" applyFill="1" applyBorder="1"/>
    <xf numFmtId="169" fontId="18" fillId="10" borderId="0" xfId="2" applyNumberFormat="1" applyFont="1" applyFill="1" applyBorder="1" applyAlignment="1">
      <alignment horizontal="right" vertical="center"/>
    </xf>
    <xf numFmtId="0" fontId="36" fillId="9" borderId="0" xfId="0" applyFont="1" applyFill="1" applyBorder="1" applyAlignment="1">
      <alignment horizontal="left" vertical="center" wrapText="1"/>
    </xf>
    <xf numFmtId="0" fontId="33" fillId="0" borderId="0" xfId="0" applyFont="1" applyFill="1"/>
    <xf numFmtId="0" fontId="33" fillId="10" borderId="0" xfId="0" applyFont="1" applyFill="1"/>
    <xf numFmtId="170" fontId="27" fillId="0" borderId="6" xfId="1" applyNumberFormat="1" applyFont="1" applyFill="1" applyBorder="1" applyAlignment="1">
      <alignment horizontal="left" vertical="center"/>
    </xf>
    <xf numFmtId="169"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69" fontId="28" fillId="5" borderId="20" xfId="2" applyNumberFormat="1" applyFont="1" applyFill="1" applyBorder="1" applyAlignment="1">
      <alignment horizontal="center"/>
    </xf>
    <xf numFmtId="3" fontId="28" fillId="0" borderId="10" xfId="0" applyNumberFormat="1" applyFont="1" applyFill="1" applyBorder="1" applyAlignment="1">
      <alignment horizontal="center"/>
    </xf>
    <xf numFmtId="169" fontId="28" fillId="0" borderId="10" xfId="2" applyNumberFormat="1" applyFont="1" applyFill="1" applyBorder="1" applyAlignment="1">
      <alignment horizontal="center"/>
    </xf>
    <xf numFmtId="0" fontId="18" fillId="9" borderId="0" xfId="0" applyFont="1" applyFill="1" applyBorder="1" applyAlignment="1">
      <alignment horizontal="left" vertical="center"/>
    </xf>
    <xf numFmtId="169" fontId="18" fillId="9" borderId="0" xfId="2" applyNumberFormat="1" applyFont="1" applyFill="1" applyBorder="1" applyAlignment="1">
      <alignment horizontal="right" vertical="center"/>
    </xf>
    <xf numFmtId="170" fontId="18" fillId="9" borderId="0" xfId="1" applyNumberFormat="1" applyFont="1" applyFill="1" applyBorder="1" applyAlignment="1">
      <alignment horizontal="right" vertical="center"/>
    </xf>
    <xf numFmtId="0" fontId="48" fillId="0" borderId="10" xfId="0" applyFont="1" applyFill="1" applyBorder="1"/>
    <xf numFmtId="0" fontId="27" fillId="0" borderId="0" xfId="0" applyFont="1" applyFill="1"/>
    <xf numFmtId="0" fontId="0" fillId="10" borderId="0" xfId="0" applyFill="1"/>
    <xf numFmtId="171" fontId="33" fillId="0" borderId="0" xfId="1" applyNumberFormat="1" applyFont="1" applyFill="1"/>
    <xf numFmtId="0" fontId="18" fillId="9" borderId="0" xfId="0" applyFont="1" applyFill="1" applyBorder="1" applyAlignment="1">
      <alignment horizontal="left" vertical="center" indent="4"/>
    </xf>
    <xf numFmtId="170" fontId="18" fillId="9" borderId="0" xfId="1" applyNumberFormat="1" applyFont="1" applyFill="1" applyBorder="1" applyAlignment="1">
      <alignment vertical="center"/>
    </xf>
    <xf numFmtId="169" fontId="18" fillId="9" borderId="0" xfId="2" applyNumberFormat="1" applyFont="1" applyFill="1" applyBorder="1" applyAlignment="1">
      <alignment vertical="center"/>
    </xf>
    <xf numFmtId="0" fontId="0" fillId="0" borderId="0" xfId="0" applyBorder="1" applyAlignment="1"/>
    <xf numFmtId="169" fontId="33" fillId="0" borderId="0" xfId="0" applyNumberFormat="1" applyFont="1"/>
    <xf numFmtId="0" fontId="20" fillId="0" borderId="0" xfId="0" applyFont="1" applyAlignment="1">
      <alignment horizontal="left" vertical="center" readingOrder="1"/>
    </xf>
    <xf numFmtId="17" fontId="0" fillId="0" borderId="0" xfId="0" applyNumberFormat="1"/>
    <xf numFmtId="168" fontId="28" fillId="9" borderId="0" xfId="0" applyNumberFormat="1" applyFont="1" applyFill="1" applyBorder="1" applyAlignment="1">
      <alignment horizontal="right" vertical="center" wrapText="1"/>
    </xf>
    <xf numFmtId="167" fontId="27" fillId="2" borderId="12" xfId="0" applyNumberFormat="1" applyFont="1" applyFill="1" applyBorder="1" applyAlignment="1">
      <alignment horizontal="right" vertical="center"/>
    </xf>
    <xf numFmtId="167" fontId="27" fillId="2" borderId="0" xfId="0" applyNumberFormat="1" applyFont="1" applyFill="1" applyBorder="1" applyAlignment="1">
      <alignment horizontal="right" vertical="center"/>
    </xf>
    <xf numFmtId="169" fontId="27" fillId="2" borderId="18" xfId="2" applyNumberFormat="1" applyFont="1" applyFill="1" applyBorder="1" applyAlignment="1">
      <alignment horizontal="right" vertical="center"/>
    </xf>
    <xf numFmtId="167" fontId="27" fillId="2" borderId="7" xfId="0" applyNumberFormat="1" applyFont="1" applyFill="1" applyBorder="1" applyAlignment="1">
      <alignment horizontal="right" vertical="center"/>
    </xf>
    <xf numFmtId="167" fontId="27" fillId="2" borderId="9" xfId="0" applyNumberFormat="1" applyFont="1" applyFill="1" applyBorder="1" applyAlignment="1">
      <alignment horizontal="right" vertical="center"/>
    </xf>
    <xf numFmtId="169" fontId="27" fillId="2" borderId="9" xfId="2" applyNumberFormat="1" applyFont="1" applyFill="1" applyBorder="1" applyAlignment="1">
      <alignment horizontal="right" vertical="center"/>
    </xf>
    <xf numFmtId="167" fontId="27" fillId="6" borderId="7" xfId="0" applyNumberFormat="1" applyFont="1" applyFill="1" applyBorder="1" applyAlignment="1">
      <alignment horizontal="right" vertical="center"/>
    </xf>
    <xf numFmtId="167" fontId="27" fillId="6" borderId="9" xfId="0" applyNumberFormat="1" applyFont="1" applyFill="1" applyBorder="1" applyAlignment="1">
      <alignment horizontal="right" vertical="center"/>
    </xf>
    <xf numFmtId="169" fontId="27" fillId="6" borderId="9" xfId="2" applyNumberFormat="1" applyFont="1" applyFill="1" applyBorder="1" applyAlignment="1">
      <alignment horizontal="right" vertical="center"/>
    </xf>
    <xf numFmtId="167" fontId="41" fillId="4" borderId="11" xfId="0" applyNumberFormat="1" applyFont="1" applyFill="1" applyBorder="1" applyAlignment="1">
      <alignment horizontal="right" vertical="center"/>
    </xf>
    <xf numFmtId="167" fontId="41" fillId="2" borderId="0" xfId="0" applyNumberFormat="1" applyFont="1" applyFill="1" applyBorder="1" applyAlignment="1">
      <alignment horizontal="right" vertical="center"/>
    </xf>
    <xf numFmtId="167" fontId="27" fillId="2" borderId="13" xfId="0" applyNumberFormat="1" applyFont="1" applyFill="1" applyBorder="1" applyAlignment="1">
      <alignment horizontal="right" vertical="center"/>
    </xf>
    <xf numFmtId="169" fontId="27" fillId="2" borderId="15" xfId="2" applyNumberFormat="1" applyFont="1" applyFill="1" applyBorder="1" applyAlignment="1">
      <alignment horizontal="right" vertical="center"/>
    </xf>
    <xf numFmtId="167" fontId="41" fillId="2" borderId="12" xfId="0" applyNumberFormat="1" applyFont="1" applyFill="1" applyBorder="1" applyAlignment="1">
      <alignment horizontal="right" vertical="center"/>
    </xf>
    <xf numFmtId="169" fontId="41" fillId="2" borderId="18" xfId="2" applyNumberFormat="1" applyFont="1" applyFill="1" applyBorder="1" applyAlignment="1">
      <alignment horizontal="right" vertical="center"/>
    </xf>
    <xf numFmtId="167" fontId="27" fillId="5" borderId="11" xfId="0" applyNumberFormat="1" applyFont="1" applyFill="1" applyBorder="1" applyAlignment="1">
      <alignment horizontal="right" vertical="center"/>
    </xf>
    <xf numFmtId="167" fontId="27" fillId="5" borderId="14" xfId="0" applyNumberFormat="1" applyFont="1" applyFill="1" applyBorder="1" applyAlignment="1">
      <alignment horizontal="right" vertical="center"/>
    </xf>
    <xf numFmtId="169" fontId="27" fillId="5" borderId="17" xfId="2" applyNumberFormat="1" applyFont="1" applyFill="1" applyBorder="1" applyAlignment="1">
      <alignment horizontal="right" vertical="center"/>
    </xf>
    <xf numFmtId="169" fontId="41" fillId="2" borderId="15" xfId="2" applyNumberFormat="1" applyFont="1" applyFill="1" applyBorder="1" applyAlignment="1">
      <alignment horizontal="right" vertical="center"/>
    </xf>
    <xf numFmtId="170" fontId="18" fillId="2" borderId="6" xfId="1" applyNumberFormat="1" applyFont="1" applyFill="1" applyBorder="1" applyAlignment="1">
      <alignment vertical="center"/>
    </xf>
    <xf numFmtId="0" fontId="50" fillId="0" borderId="0" xfId="0" applyFont="1" applyBorder="1" applyAlignment="1">
      <alignment horizontal="left"/>
    </xf>
    <xf numFmtId="0" fontId="18" fillId="2" borderId="0" xfId="0" applyFont="1" applyFill="1"/>
    <xf numFmtId="0" fontId="18" fillId="0" borderId="0" xfId="0" applyFont="1" applyFill="1" applyBorder="1" applyAlignment="1">
      <alignment horizontal="left" vertical="center"/>
    </xf>
    <xf numFmtId="3" fontId="28" fillId="0" borderId="0" xfId="0" applyNumberFormat="1" applyFont="1" applyFill="1" applyBorder="1" applyAlignment="1">
      <alignment horizontal="center"/>
    </xf>
    <xf numFmtId="169"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69" fontId="18" fillId="2" borderId="6" xfId="2" applyNumberFormat="1" applyFont="1" applyFill="1" applyBorder="1" applyAlignment="1">
      <alignment horizontal="right" vertical="center"/>
    </xf>
    <xf numFmtId="170" fontId="18" fillId="2" borderId="6" xfId="1"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1" fontId="33" fillId="2" borderId="0" xfId="1" applyNumberFormat="1" applyFont="1" applyFill="1"/>
    <xf numFmtId="10" fontId="18" fillId="2" borderId="6" xfId="2" applyNumberFormat="1" applyFont="1" applyFill="1" applyBorder="1" applyAlignment="1">
      <alignment horizontal="right" vertical="center"/>
    </xf>
    <xf numFmtId="167"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xf numFmtId="0" fontId="57" fillId="0" borderId="0" xfId="7" applyFont="1" applyAlignment="1" applyProtection="1"/>
    <xf numFmtId="170" fontId="28" fillId="0" borderId="0" xfId="0" applyNumberFormat="1" applyFont="1" applyFill="1" applyBorder="1" applyAlignment="1">
      <alignment horizontal="center"/>
    </xf>
    <xf numFmtId="0" fontId="28" fillId="0" borderId="0" xfId="0" applyFont="1" applyFill="1" applyBorder="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Border="1" applyAlignment="1">
      <alignment horizontal="left" vertical="center" wrapText="1"/>
    </xf>
    <xf numFmtId="0" fontId="31" fillId="0" borderId="7" xfId="0" applyFont="1" applyFill="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Fill="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applyFill="1" applyBorder="1"/>
    <xf numFmtId="0" fontId="34" fillId="0" borderId="10" xfId="0" applyFont="1" applyFill="1" applyBorder="1"/>
    <xf numFmtId="0" fontId="28" fillId="10" borderId="21" xfId="0" applyFont="1" applyFill="1" applyBorder="1"/>
    <xf numFmtId="165" fontId="45" fillId="0" borderId="0" xfId="0" applyNumberFormat="1" applyFont="1" applyFill="1" applyBorder="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7"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Border="1" applyAlignment="1">
      <alignment horizontal="center" vertical="center"/>
    </xf>
    <xf numFmtId="14" fontId="39" fillId="4" borderId="0" xfId="0" applyNumberFormat="1" applyFont="1" applyFill="1" applyBorder="1" applyAlignment="1">
      <alignment horizontal="center" vertical="center" wrapText="1"/>
    </xf>
    <xf numFmtId="0" fontId="27" fillId="0" borderId="0" xfId="0" applyFont="1" applyFill="1" applyBorder="1"/>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0" fontId="0" fillId="0" borderId="0" xfId="0" applyNumberFormat="1" applyAlignment="1">
      <alignment horizontal="right"/>
    </xf>
    <xf numFmtId="172" fontId="0" fillId="0" borderId="0" xfId="0" applyNumberFormat="1"/>
    <xf numFmtId="0" fontId="27" fillId="0" borderId="4" xfId="0" applyFont="1" applyFill="1" applyBorder="1" applyAlignment="1">
      <alignment horizontal="center" vertical="center"/>
    </xf>
    <xf numFmtId="0" fontId="33" fillId="0" borderId="4" xfId="0" applyFont="1" applyFill="1" applyBorder="1" applyAlignment="1">
      <alignment horizontal="center" vertical="center"/>
    </xf>
    <xf numFmtId="3" fontId="18" fillId="9" borderId="6" xfId="1" applyNumberFormat="1" applyFont="1" applyFill="1" applyBorder="1" applyAlignment="1">
      <alignment horizontal="right" vertical="center"/>
    </xf>
    <xf numFmtId="170"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7" fontId="27" fillId="2" borderId="14" xfId="0" applyNumberFormat="1" applyFont="1" applyFill="1" applyBorder="1" applyAlignment="1">
      <alignment horizontal="right" vertical="center"/>
    </xf>
    <xf numFmtId="167" fontId="27" fillId="2" borderId="16" xfId="0" applyNumberFormat="1" applyFont="1" applyFill="1" applyBorder="1" applyAlignment="1">
      <alignment horizontal="right" vertical="center"/>
    </xf>
    <xf numFmtId="169" fontId="27" fillId="2" borderId="16" xfId="2" applyNumberFormat="1" applyFont="1" applyFill="1" applyBorder="1" applyAlignment="1">
      <alignment horizontal="right" vertical="center"/>
    </xf>
    <xf numFmtId="170" fontId="0" fillId="0" borderId="0" xfId="0" applyNumberFormat="1" applyAlignment="1"/>
    <xf numFmtId="0" fontId="9" fillId="0" borderId="0" xfId="0" applyFont="1" applyAlignment="1"/>
    <xf numFmtId="10" fontId="27" fillId="0" borderId="0" xfId="0" applyNumberFormat="1" applyFont="1"/>
    <xf numFmtId="0" fontId="16" fillId="4" borderId="0" xfId="0" applyFont="1" applyFill="1" applyBorder="1" applyAlignment="1">
      <alignment vertical="center"/>
    </xf>
    <xf numFmtId="0" fontId="0" fillId="10" borderId="0" xfId="0" applyFill="1" applyAlignment="1"/>
    <xf numFmtId="169" fontId="18" fillId="0" borderId="6" xfId="2" applyNumberFormat="1" applyFont="1" applyFill="1" applyBorder="1" applyAlignment="1">
      <alignment vertical="center"/>
    </xf>
    <xf numFmtId="0" fontId="0" fillId="0" borderId="0" xfId="0" applyFill="1" applyAlignment="1"/>
    <xf numFmtId="0" fontId="27" fillId="10" borderId="6" xfId="0" applyFont="1" applyFill="1" applyBorder="1" applyAlignment="1">
      <alignment horizontal="left" vertical="center" indent="2"/>
    </xf>
    <xf numFmtId="0" fontId="58" fillId="0" borderId="0" xfId="0" applyFont="1" applyAlignment="1">
      <alignment horizontal="right"/>
    </xf>
    <xf numFmtId="170" fontId="34" fillId="10" borderId="0" xfId="1" applyNumberFormat="1" applyFont="1" applyFill="1" applyBorder="1" applyAlignment="1">
      <alignment horizontal="right" vertical="center"/>
    </xf>
    <xf numFmtId="0" fontId="60" fillId="0" borderId="0" xfId="0" applyFont="1" applyBorder="1" applyAlignment="1">
      <alignment horizontal="right"/>
    </xf>
    <xf numFmtId="169" fontId="34" fillId="10" borderId="0" xfId="2" applyNumberFormat="1" applyFont="1" applyFill="1" applyBorder="1" applyAlignment="1">
      <alignment horizontal="right" vertical="center"/>
    </xf>
    <xf numFmtId="0" fontId="17" fillId="4" borderId="0" xfId="0" applyFont="1" applyFill="1" applyBorder="1" applyAlignment="1">
      <alignment horizontal="left" vertical="center" indent="4"/>
    </xf>
    <xf numFmtId="169" fontId="27" fillId="0" borderId="0" xfId="0" applyNumberFormat="1" applyFont="1"/>
    <xf numFmtId="169" fontId="0" fillId="0" borderId="0" xfId="0" applyNumberFormat="1" applyBorder="1"/>
    <xf numFmtId="9" fontId="27" fillId="2" borderId="13" xfId="2" applyFont="1" applyFill="1" applyBorder="1" applyAlignment="1">
      <alignment horizontal="right" vertical="center"/>
    </xf>
    <xf numFmtId="169" fontId="41" fillId="4" borderId="24" xfId="2" applyNumberFormat="1" applyFont="1" applyFill="1" applyBorder="1" applyAlignment="1">
      <alignment horizontal="right" vertical="center"/>
    </xf>
    <xf numFmtId="169" fontId="41" fillId="4" borderId="25" xfId="2" applyNumberFormat="1" applyFont="1" applyFill="1" applyBorder="1" applyAlignment="1">
      <alignment horizontal="right" vertical="center"/>
    </xf>
    <xf numFmtId="167" fontId="41" fillId="2" borderId="26" xfId="0" applyNumberFormat="1" applyFont="1" applyFill="1" applyBorder="1" applyAlignment="1">
      <alignment horizontal="right" vertical="center"/>
    </xf>
    <xf numFmtId="169" fontId="27" fillId="5" borderId="24" xfId="2" applyNumberFormat="1" applyFont="1" applyFill="1" applyBorder="1" applyAlignment="1">
      <alignment horizontal="right" vertical="center"/>
    </xf>
    <xf numFmtId="170" fontId="18" fillId="10" borderId="27" xfId="1" applyNumberFormat="1" applyFont="1" applyFill="1" applyBorder="1" applyAlignment="1">
      <alignment vertical="center"/>
    </xf>
    <xf numFmtId="169" fontId="18" fillId="10" borderId="27" xfId="2" applyNumberFormat="1" applyFont="1" applyFill="1" applyBorder="1" applyAlignment="1">
      <alignment vertical="center"/>
    </xf>
    <xf numFmtId="0" fontId="9" fillId="0" borderId="0" xfId="0" applyFont="1" applyFill="1"/>
    <xf numFmtId="0" fontId="2" fillId="0" borderId="0" xfId="0" applyFont="1" applyFill="1"/>
    <xf numFmtId="0" fontId="10" fillId="3" borderId="2" xfId="0" applyFont="1" applyFill="1" applyBorder="1" applyAlignment="1">
      <alignment horizontal="center" vertical="center"/>
    </xf>
    <xf numFmtId="0" fontId="18" fillId="0" borderId="0" xfId="0" applyFont="1" applyFill="1" applyBorder="1" applyAlignment="1">
      <alignment horizontal="left" vertical="center" wrapText="1"/>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cellStyle name="Normal 18" xfId="4"/>
    <cellStyle name="Normal 2 2" xfId="5"/>
    <cellStyle name="Normal 4" xfId="3"/>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showGridLines="0" workbookViewId="0">
      <selection activeCell="B20" sqref="B20"/>
    </sheetView>
  </sheetViews>
  <sheetFormatPr baseColWidth="10" defaultRowHeight="14.25"/>
  <cols>
    <col min="2" max="2" width="25.73046875" bestFit="1" customWidth="1"/>
    <col min="11" max="11" width="12.26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4" t="s">
        <v>19</v>
      </c>
      <c r="H4" s="10" t="s">
        <v>19</v>
      </c>
      <c r="I4" s="10" t="s">
        <v>19</v>
      </c>
      <c r="J4" s="10" t="s">
        <v>19</v>
      </c>
      <c r="K4" s="10" t="s">
        <v>19</v>
      </c>
    </row>
    <row r="5" spans="2:12">
      <c r="B5" t="s">
        <v>2</v>
      </c>
      <c r="F5" s="2" t="s">
        <v>19</v>
      </c>
      <c r="G5" s="15" t="s">
        <v>19</v>
      </c>
      <c r="H5" s="10" t="s">
        <v>19</v>
      </c>
      <c r="I5" s="10" t="s">
        <v>19</v>
      </c>
      <c r="J5" s="10" t="s">
        <v>19</v>
      </c>
      <c r="K5" s="10" t="s">
        <v>19</v>
      </c>
      <c r="L5" s="2" t="s">
        <v>19</v>
      </c>
    </row>
    <row r="6" spans="2:12">
      <c r="B6" t="s">
        <v>3</v>
      </c>
      <c r="F6" s="2" t="s">
        <v>19</v>
      </c>
      <c r="G6" s="10" t="s">
        <v>19</v>
      </c>
      <c r="H6" s="10" t="s">
        <v>19</v>
      </c>
      <c r="I6" s="10" t="s">
        <v>19</v>
      </c>
      <c r="J6" s="10" t="s">
        <v>19</v>
      </c>
      <c r="K6" s="10" t="s">
        <v>19</v>
      </c>
    </row>
    <row r="7" spans="2:12">
      <c r="B7" t="s">
        <v>4</v>
      </c>
      <c r="F7" s="2" t="s">
        <v>19</v>
      </c>
      <c r="G7" s="2" t="s">
        <v>19</v>
      </c>
      <c r="H7" s="10" t="s">
        <v>19</v>
      </c>
      <c r="I7" s="10" t="s">
        <v>19</v>
      </c>
      <c r="J7" s="10" t="s">
        <v>19</v>
      </c>
      <c r="K7" s="10" t="s">
        <v>19</v>
      </c>
    </row>
    <row r="8" spans="2:12">
      <c r="B8" t="s">
        <v>5</v>
      </c>
      <c r="F8" s="2" t="s">
        <v>19</v>
      </c>
      <c r="G8" s="2" t="s">
        <v>19</v>
      </c>
      <c r="H8" s="10" t="s">
        <v>19</v>
      </c>
      <c r="I8" s="10" t="s">
        <v>19</v>
      </c>
      <c r="J8" s="10" t="s">
        <v>19</v>
      </c>
      <c r="K8" s="10" t="s">
        <v>19</v>
      </c>
    </row>
    <row r="9" spans="2:12">
      <c r="B9" t="s">
        <v>32</v>
      </c>
      <c r="F9" s="2"/>
      <c r="G9" s="2"/>
      <c r="H9" s="2" t="s">
        <v>19</v>
      </c>
      <c r="I9" s="10"/>
      <c r="J9" s="10"/>
      <c r="K9" s="10"/>
    </row>
    <row r="10" spans="2:12">
      <c r="B10" t="s">
        <v>6</v>
      </c>
      <c r="F10" s="2" t="s">
        <v>19</v>
      </c>
      <c r="G10" s="2" t="s">
        <v>19</v>
      </c>
      <c r="H10" s="10" t="s">
        <v>19</v>
      </c>
      <c r="I10" s="2" t="s">
        <v>19</v>
      </c>
      <c r="K10" s="10" t="s">
        <v>19</v>
      </c>
    </row>
    <row r="11" spans="2:12">
      <c r="B11" t="s">
        <v>7</v>
      </c>
      <c r="F11" s="2" t="s">
        <v>19</v>
      </c>
      <c r="G11" s="2" t="s">
        <v>19</v>
      </c>
      <c r="H11" s="10" t="s">
        <v>19</v>
      </c>
      <c r="I11" s="10" t="s">
        <v>19</v>
      </c>
      <c r="J11" s="11" t="s">
        <v>19</v>
      </c>
      <c r="K11" s="10" t="s">
        <v>19</v>
      </c>
    </row>
    <row r="12" spans="2:12">
      <c r="B12" t="s">
        <v>27</v>
      </c>
      <c r="F12" s="2" t="s">
        <v>19</v>
      </c>
      <c r="G12" s="2" t="s">
        <v>19</v>
      </c>
      <c r="H12" s="10" t="s">
        <v>19</v>
      </c>
      <c r="I12" s="10" t="s">
        <v>19</v>
      </c>
      <c r="J12" s="10" t="s">
        <v>19</v>
      </c>
      <c r="K12" s="10" t="s">
        <v>19</v>
      </c>
      <c r="L12" s="2" t="s">
        <v>19</v>
      </c>
    </row>
    <row r="13" spans="2:12">
      <c r="B13" t="s">
        <v>23</v>
      </c>
      <c r="F13" s="2" t="s">
        <v>19</v>
      </c>
      <c r="J13" s="11" t="s">
        <v>19</v>
      </c>
      <c r="K13" s="11" t="s">
        <v>19</v>
      </c>
    </row>
    <row r="14" spans="2:12">
      <c r="B14" t="s">
        <v>8</v>
      </c>
      <c r="F14" s="2" t="s">
        <v>19</v>
      </c>
      <c r="G14" s="2" t="s">
        <v>19</v>
      </c>
      <c r="J14" s="2"/>
      <c r="K14" s="11" t="s">
        <v>19</v>
      </c>
    </row>
    <row r="15" spans="2:12">
      <c r="B15" t="s">
        <v>25</v>
      </c>
      <c r="F15" s="2" t="s">
        <v>19</v>
      </c>
      <c r="H15" s="11" t="s">
        <v>19</v>
      </c>
      <c r="J15" s="2"/>
      <c r="K15" s="2"/>
    </row>
    <row r="16" spans="2:12">
      <c r="B16" t="s">
        <v>24</v>
      </c>
      <c r="F16" s="2" t="s">
        <v>19</v>
      </c>
      <c r="G16" s="2" t="s">
        <v>19</v>
      </c>
      <c r="H16" s="11" t="s">
        <v>19</v>
      </c>
      <c r="I16" s="11" t="s">
        <v>19</v>
      </c>
      <c r="J16" s="2"/>
      <c r="K16" s="2"/>
    </row>
    <row r="17" spans="2:12">
      <c r="B17" t="s">
        <v>26</v>
      </c>
      <c r="G17" s="2" t="s">
        <v>19</v>
      </c>
      <c r="H17" s="2"/>
      <c r="I17" s="2"/>
      <c r="J17" s="2"/>
      <c r="K17" s="2"/>
    </row>
    <row r="18" spans="2:12">
      <c r="B18" t="s">
        <v>21</v>
      </c>
      <c r="F18" s="2" t="s">
        <v>19</v>
      </c>
      <c r="G18" s="2" t="s">
        <v>19</v>
      </c>
      <c r="H18" s="10" t="s">
        <v>19</v>
      </c>
      <c r="I18" s="10" t="s">
        <v>19</v>
      </c>
      <c r="J18" s="10" t="s">
        <v>19</v>
      </c>
      <c r="K18" s="2"/>
    </row>
    <row r="19" spans="2:12">
      <c r="B19" t="s">
        <v>22</v>
      </c>
      <c r="F19" s="2" t="s">
        <v>19</v>
      </c>
      <c r="G19" s="2" t="s">
        <v>19</v>
      </c>
      <c r="H19" s="10" t="s">
        <v>19</v>
      </c>
      <c r="I19" s="10" t="s">
        <v>19</v>
      </c>
      <c r="J19" s="11" t="s">
        <v>19</v>
      </c>
      <c r="K19" s="10" t="s">
        <v>19</v>
      </c>
      <c r="L19" s="2"/>
    </row>
    <row r="20" spans="2:12">
      <c r="B20" t="s">
        <v>20</v>
      </c>
      <c r="I20" s="10"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Normal="100" workbookViewId="0"/>
  </sheetViews>
  <sheetFormatPr baseColWidth="10" defaultRowHeight="14.25"/>
  <cols>
    <col min="1" max="1" width="11.3984375" customWidth="1"/>
    <col min="2" max="2" width="54.86328125" bestFit="1" customWidth="1"/>
    <col min="3" max="3" width="12.3984375" customWidth="1"/>
    <col min="4" max="4" width="1" customWidth="1"/>
    <col min="5" max="5" width="12" customWidth="1"/>
    <col min="6" max="6" width="1" customWidth="1"/>
    <col min="7" max="7" width="13.86328125" bestFit="1" customWidth="1"/>
  </cols>
  <sheetData>
    <row r="1" spans="1:8">
      <c r="B1" s="4"/>
    </row>
    <row r="3" spans="1:8">
      <c r="C3" s="105"/>
      <c r="D3" s="64"/>
      <c r="E3" s="64"/>
      <c r="F3" s="64"/>
      <c r="G3" s="287" t="s">
        <v>139</v>
      </c>
      <c r="H3" s="287"/>
    </row>
    <row r="4" spans="1:8">
      <c r="B4" s="25" t="s">
        <v>116</v>
      </c>
      <c r="C4" s="249">
        <f>+Summary!C3</f>
        <v>44834</v>
      </c>
      <c r="D4" s="8" t="s">
        <v>28</v>
      </c>
      <c r="E4" s="249">
        <f>+Summary!E3</f>
        <v>44469</v>
      </c>
      <c r="F4" s="80"/>
      <c r="G4" s="102" t="s">
        <v>140</v>
      </c>
      <c r="H4" s="102" t="s">
        <v>29</v>
      </c>
    </row>
    <row r="5" spans="1:8" ht="14.65" thickBot="1">
      <c r="A5" s="16"/>
      <c r="B5" s="36" t="s">
        <v>121</v>
      </c>
      <c r="C5" s="27">
        <v>1006</v>
      </c>
      <c r="D5" s="105" t="s">
        <v>28</v>
      </c>
      <c r="E5" s="27">
        <v>862</v>
      </c>
      <c r="F5" s="105" t="s">
        <v>28</v>
      </c>
      <c r="G5" s="27">
        <v>143</v>
      </c>
      <c r="H5" s="32">
        <v>0.16600000000000001</v>
      </c>
    </row>
    <row r="6" spans="1:8" ht="14.65" thickBot="1">
      <c r="A6" s="16"/>
      <c r="B6" s="37" t="s">
        <v>321</v>
      </c>
      <c r="C6" s="29">
        <v>833</v>
      </c>
      <c r="D6" s="64"/>
      <c r="E6" s="29">
        <v>736</v>
      </c>
      <c r="F6" s="64"/>
      <c r="G6" s="29">
        <v>97</v>
      </c>
      <c r="H6" s="31">
        <v>0.13200000000000001</v>
      </c>
    </row>
    <row r="7" spans="1:8" ht="14.65" thickBot="1">
      <c r="A7" s="16"/>
      <c r="B7" s="36" t="s">
        <v>123</v>
      </c>
      <c r="C7" s="32">
        <v>2.1000000000000001E-2</v>
      </c>
      <c r="D7" s="64"/>
      <c r="E7" s="32">
        <v>1.9E-2</v>
      </c>
      <c r="F7" s="64"/>
      <c r="G7" s="32">
        <v>2E-3</v>
      </c>
      <c r="H7" s="32" t="s">
        <v>37</v>
      </c>
    </row>
    <row r="8" spans="1:8" ht="14.65" thickBot="1">
      <c r="A8" s="16"/>
      <c r="B8" s="37" t="s">
        <v>125</v>
      </c>
      <c r="C8" s="31">
        <v>0.82899999999999996</v>
      </c>
      <c r="D8" s="64"/>
      <c r="E8" s="31">
        <v>0.85399999999999998</v>
      </c>
      <c r="F8" s="64"/>
      <c r="G8" s="31">
        <v>-2.5000000000000001E-2</v>
      </c>
      <c r="H8" s="31" t="s">
        <v>37</v>
      </c>
    </row>
    <row r="9" spans="1:8">
      <c r="B9" s="239"/>
      <c r="C9" s="116"/>
      <c r="D9" s="64"/>
      <c r="E9" s="116"/>
      <c r="F9" s="64"/>
      <c r="G9" s="64"/>
      <c r="H9" s="117"/>
    </row>
    <row r="10" spans="1:8" ht="14.65" thickBot="1">
      <c r="A10" s="16"/>
      <c r="B10" s="36" t="s">
        <v>110</v>
      </c>
      <c r="C10" s="27">
        <v>550</v>
      </c>
      <c r="D10" s="64"/>
      <c r="E10" s="27">
        <v>647</v>
      </c>
      <c r="F10" s="64"/>
      <c r="G10" s="27">
        <v>-96</v>
      </c>
      <c r="H10" s="32">
        <v>-0.14899999999999999</v>
      </c>
    </row>
    <row r="11" spans="1:8" ht="14.65" thickBot="1">
      <c r="A11" s="16"/>
      <c r="B11" s="37" t="s">
        <v>322</v>
      </c>
      <c r="C11" s="29">
        <v>348</v>
      </c>
      <c r="D11" s="64"/>
      <c r="E11" s="29">
        <v>402</v>
      </c>
      <c r="F11" s="64"/>
      <c r="G11" s="29">
        <v>-54</v>
      </c>
      <c r="H11" s="31">
        <v>-0.13500000000000001</v>
      </c>
    </row>
    <row r="12" spans="1:8" ht="14.65" thickBot="1">
      <c r="A12" s="24"/>
      <c r="B12" s="36" t="s">
        <v>252</v>
      </c>
      <c r="C12" s="32">
        <v>3.0000000000000001E-3</v>
      </c>
      <c r="D12" s="64"/>
      <c r="E12" s="32">
        <v>3.0000000000000001E-3</v>
      </c>
      <c r="F12" s="64"/>
      <c r="G12" s="32">
        <v>-1E-3</v>
      </c>
      <c r="H12" s="32" t="s">
        <v>37</v>
      </c>
    </row>
    <row r="13" spans="1:8" ht="14.65" thickBot="1">
      <c r="A13" s="16"/>
      <c r="B13" s="37" t="s">
        <v>126</v>
      </c>
      <c r="C13" s="31">
        <v>0.63200000000000001</v>
      </c>
      <c r="D13" s="64"/>
      <c r="E13" s="31">
        <v>0.622</v>
      </c>
      <c r="F13" s="64"/>
      <c r="G13" s="31">
        <v>0.01</v>
      </c>
      <c r="H13" s="31" t="s">
        <v>37</v>
      </c>
    </row>
    <row r="14" spans="1:8">
      <c r="A14" s="16"/>
      <c r="B14" s="166"/>
      <c r="C14" s="167"/>
      <c r="D14" s="64"/>
      <c r="E14" s="167"/>
      <c r="F14" s="64"/>
      <c r="G14" s="168"/>
      <c r="H14" s="167"/>
    </row>
    <row r="15" spans="1:8" ht="14.65" thickBot="1">
      <c r="A15" s="16"/>
      <c r="B15" s="36" t="s">
        <v>122</v>
      </c>
      <c r="C15" s="27">
        <v>1556</v>
      </c>
      <c r="D15" s="105"/>
      <c r="E15" s="27">
        <v>1509</v>
      </c>
      <c r="F15" s="105"/>
      <c r="G15" s="27">
        <v>47</v>
      </c>
      <c r="H15" s="32">
        <v>3.1E-2</v>
      </c>
    </row>
    <row r="16" spans="1:8" ht="14.65" thickBot="1">
      <c r="A16" s="16"/>
      <c r="B16" s="37" t="s">
        <v>323</v>
      </c>
      <c r="C16" s="29">
        <v>1181</v>
      </c>
      <c r="D16" s="64"/>
      <c r="E16" s="29">
        <v>1138</v>
      </c>
      <c r="F16" s="64"/>
      <c r="G16" s="29">
        <v>43</v>
      </c>
      <c r="H16" s="31">
        <v>3.6999999999999998E-2</v>
      </c>
    </row>
    <row r="17" spans="1:8" ht="14.65" thickBot="1">
      <c r="A17" s="16"/>
      <c r="B17" s="36" t="s">
        <v>124</v>
      </c>
      <c r="C17" s="32">
        <v>3.3000000000000002E-2</v>
      </c>
      <c r="D17" s="64"/>
      <c r="E17" s="32">
        <v>3.3000000000000002E-2</v>
      </c>
      <c r="F17" s="64"/>
      <c r="G17" s="32">
        <v>0</v>
      </c>
      <c r="H17" s="32" t="s">
        <v>37</v>
      </c>
    </row>
    <row r="18" spans="1:8" ht="14.65" thickBot="1">
      <c r="A18" s="16"/>
      <c r="B18" s="37" t="s">
        <v>127</v>
      </c>
      <c r="C18" s="31">
        <v>0.75900000000000001</v>
      </c>
      <c r="D18" s="64"/>
      <c r="E18" s="31">
        <v>0.755</v>
      </c>
      <c r="F18" s="64"/>
      <c r="G18" s="31">
        <v>5.0000000000000001E-3</v>
      </c>
      <c r="H18" s="31" t="s">
        <v>37</v>
      </c>
    </row>
    <row r="19" spans="1:8">
      <c r="B19" s="239"/>
      <c r="C19" s="116"/>
      <c r="D19" s="64"/>
      <c r="E19" s="116"/>
      <c r="F19" s="64"/>
      <c r="G19" s="64"/>
      <c r="H19" s="117"/>
    </row>
    <row r="20" spans="1:8" ht="14.65" thickBot="1">
      <c r="A20" s="16"/>
      <c r="B20" s="36" t="s">
        <v>338</v>
      </c>
      <c r="C20" s="27">
        <v>52</v>
      </c>
      <c r="D20" s="64"/>
      <c r="E20" s="256">
        <v>114</v>
      </c>
      <c r="F20" s="64"/>
      <c r="G20" s="27">
        <v>-62</v>
      </c>
      <c r="H20" s="32">
        <v>-0.54500000000000004</v>
      </c>
    </row>
    <row r="21" spans="1:8" ht="14.65" thickBot="1">
      <c r="A21" s="16"/>
      <c r="B21" s="37" t="s">
        <v>128</v>
      </c>
      <c r="C21" s="259">
        <v>1.5E-3</v>
      </c>
      <c r="D21" s="64"/>
      <c r="E21" s="259">
        <v>3.3634621404178798E-3</v>
      </c>
      <c r="F21" s="64"/>
      <c r="G21" s="259">
        <v>-1.9E-3</v>
      </c>
      <c r="H21" s="31" t="s">
        <v>37</v>
      </c>
    </row>
    <row r="22" spans="1:8">
      <c r="A22" s="16"/>
      <c r="B22" s="16"/>
      <c r="C22" s="6"/>
    </row>
    <row r="23" spans="1:8">
      <c r="B23" s="203" t="s">
        <v>138</v>
      </c>
    </row>
    <row r="24" spans="1:8" ht="20.65" customHeight="1">
      <c r="B24" s="288" t="s">
        <v>388</v>
      </c>
      <c r="C24" s="288"/>
      <c r="D24" s="288"/>
      <c r="E24" s="288"/>
      <c r="F24" s="288"/>
      <c r="G24" s="288"/>
      <c r="H24" s="288"/>
    </row>
    <row r="25" spans="1:8">
      <c r="B25" s="288"/>
      <c r="C25" s="288"/>
      <c r="D25" s="288"/>
      <c r="E25" s="288"/>
      <c r="F25" s="288"/>
      <c r="G25" s="288"/>
      <c r="H25" s="288"/>
    </row>
  </sheetData>
  <mergeCells count="2">
    <mergeCell ref="G3:H3"/>
    <mergeCell ref="B24:H2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Normal="100" workbookViewId="0"/>
  </sheetViews>
  <sheetFormatPr baseColWidth="10" defaultRowHeight="14.25"/>
  <cols>
    <col min="1" max="1" width="15.1328125" customWidth="1"/>
    <col min="2" max="2" width="51.265625" bestFit="1" customWidth="1"/>
    <col min="3" max="3" width="11.86328125" customWidth="1"/>
    <col min="4" max="4" width="1" customWidth="1"/>
    <col min="5" max="5" width="12.86328125" customWidth="1"/>
    <col min="6" max="6" width="1" customWidth="1"/>
    <col min="7" max="7" width="13.86328125" bestFit="1" customWidth="1"/>
  </cols>
  <sheetData>
    <row r="1" spans="1:8">
      <c r="B1" s="4"/>
      <c r="C1" s="7"/>
      <c r="D1" s="8" t="s">
        <v>28</v>
      </c>
      <c r="F1" s="8" t="s">
        <v>28</v>
      </c>
    </row>
    <row r="2" spans="1:8">
      <c r="D2" s="9"/>
      <c r="F2" s="9"/>
    </row>
    <row r="3" spans="1:8">
      <c r="C3" s="105"/>
      <c r="D3" s="64"/>
      <c r="E3" s="64"/>
      <c r="F3" s="64"/>
      <c r="G3" s="287" t="s">
        <v>139</v>
      </c>
      <c r="H3" s="287"/>
    </row>
    <row r="4" spans="1:8">
      <c r="B4" s="25" t="s">
        <v>116</v>
      </c>
      <c r="C4" s="249">
        <f>+Summary!C3</f>
        <v>44834</v>
      </c>
      <c r="D4" s="8" t="s">
        <v>28</v>
      </c>
      <c r="E4" s="249">
        <f>+Summary!E3</f>
        <v>44469</v>
      </c>
      <c r="F4" s="154"/>
      <c r="G4" s="102" t="s">
        <v>140</v>
      </c>
      <c r="H4" s="102" t="s">
        <v>29</v>
      </c>
    </row>
    <row r="5" spans="1:8" ht="14.65" thickBot="1">
      <c r="A5" s="16"/>
      <c r="B5" s="36" t="s">
        <v>229</v>
      </c>
      <c r="C5" s="27">
        <v>550</v>
      </c>
      <c r="D5" s="118"/>
      <c r="E5" s="27">
        <v>647</v>
      </c>
      <c r="F5" s="118"/>
      <c r="G5" s="27">
        <v>-96</v>
      </c>
      <c r="H5" s="32">
        <v>-0.14899999999999999</v>
      </c>
    </row>
    <row r="6" spans="1:8" ht="14.65" thickBot="1">
      <c r="A6" s="16"/>
      <c r="B6" s="37" t="s">
        <v>322</v>
      </c>
      <c r="C6" s="29">
        <v>348</v>
      </c>
      <c r="D6" s="118"/>
      <c r="E6" s="29">
        <v>402</v>
      </c>
      <c r="F6" s="118"/>
      <c r="G6" s="29">
        <v>-54</v>
      </c>
      <c r="H6" s="31">
        <v>-0.13500000000000001</v>
      </c>
    </row>
    <row r="7" spans="1:8" ht="14.65" thickBot="1">
      <c r="A7" s="16"/>
      <c r="B7" s="36" t="s">
        <v>230</v>
      </c>
      <c r="C7" s="27">
        <v>202</v>
      </c>
      <c r="D7" s="118"/>
      <c r="E7" s="27">
        <v>244</v>
      </c>
      <c r="F7" s="118"/>
      <c r="G7" s="27">
        <v>-42</v>
      </c>
      <c r="H7" s="32">
        <v>-0.17199999999999999</v>
      </c>
    </row>
    <row r="8" spans="1:8">
      <c r="B8" s="236"/>
      <c r="C8" s="257"/>
      <c r="D8" s="118"/>
      <c r="E8" s="119"/>
      <c r="F8" s="118"/>
      <c r="G8" s="118"/>
      <c r="H8" s="120"/>
    </row>
    <row r="9" spans="1:8">
      <c r="B9" s="237" t="s">
        <v>272</v>
      </c>
      <c r="C9" s="164"/>
      <c r="D9" s="164"/>
      <c r="E9" s="164"/>
      <c r="F9" s="164"/>
      <c r="G9" s="164"/>
      <c r="H9" s="165"/>
    </row>
    <row r="10" spans="1:8" ht="14.65" thickBot="1">
      <c r="A10" s="16"/>
      <c r="B10" s="35" t="s">
        <v>231</v>
      </c>
      <c r="C10" s="27">
        <v>88</v>
      </c>
      <c r="D10" s="271"/>
      <c r="E10" s="27">
        <v>119</v>
      </c>
      <c r="F10" s="271"/>
      <c r="G10" s="27">
        <v>-31</v>
      </c>
      <c r="H10" s="32">
        <v>-0.26400000000000001</v>
      </c>
    </row>
    <row r="11" spans="1:8" ht="14.65" thickBot="1">
      <c r="A11" s="16"/>
      <c r="B11" s="40" t="s">
        <v>278</v>
      </c>
      <c r="C11" s="29">
        <v>45</v>
      </c>
      <c r="D11" s="271"/>
      <c r="E11" s="29">
        <v>50</v>
      </c>
      <c r="F11" s="271"/>
      <c r="G11" s="29">
        <v>-5</v>
      </c>
      <c r="H11" s="31">
        <v>-0.109</v>
      </c>
    </row>
    <row r="12" spans="1:8" ht="14.65" thickBot="1">
      <c r="A12" s="16"/>
      <c r="B12" s="35" t="s">
        <v>279</v>
      </c>
      <c r="C12" s="27">
        <v>70</v>
      </c>
      <c r="D12" s="271"/>
      <c r="E12" s="27">
        <v>75</v>
      </c>
      <c r="F12" s="271"/>
      <c r="G12" s="27">
        <v>-5</v>
      </c>
      <c r="H12" s="32">
        <v>-6.9000000000000006E-2</v>
      </c>
    </row>
    <row r="13" spans="1:8">
      <c r="B13" s="238" t="s">
        <v>30</v>
      </c>
      <c r="C13" s="272">
        <v>202</v>
      </c>
      <c r="D13" s="273"/>
      <c r="E13" s="272">
        <v>244</v>
      </c>
      <c r="F13" s="273"/>
      <c r="G13" s="272">
        <v>-42</v>
      </c>
      <c r="H13" s="274">
        <v>-0.17199999999999999</v>
      </c>
    </row>
    <row r="14" spans="1:8">
      <c r="C14" s="204"/>
      <c r="D14" s="204"/>
      <c r="E14" s="204"/>
      <c r="F14" s="204"/>
      <c r="G14" s="204"/>
      <c r="H14" s="205"/>
    </row>
    <row r="15" spans="1:8">
      <c r="B15" s="203" t="s">
        <v>138</v>
      </c>
      <c r="C15" s="204"/>
      <c r="D15" s="204"/>
      <c r="E15" s="204"/>
      <c r="F15" s="204"/>
      <c r="G15" s="204"/>
      <c r="H15" s="205"/>
    </row>
    <row r="16" spans="1:8" ht="28.5">
      <c r="B16" s="250"/>
      <c r="C16" s="225"/>
      <c r="D16" s="226"/>
      <c r="E16" s="225"/>
      <c r="F16" s="226"/>
      <c r="G16" s="225"/>
      <c r="H16" s="205"/>
    </row>
    <row r="17" spans="3:8">
      <c r="C17" s="21"/>
      <c r="E17" s="21"/>
      <c r="G17" s="21"/>
      <c r="H17" s="20"/>
    </row>
    <row r="18" spans="3:8">
      <c r="C18" s="21"/>
      <c r="D18" s="21"/>
      <c r="E18" s="21"/>
    </row>
  </sheetData>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zoomScaleNormal="100" workbookViewId="0"/>
  </sheetViews>
  <sheetFormatPr baseColWidth="10" defaultRowHeight="14.25"/>
  <cols>
    <col min="1" max="1" width="11.3984375" customWidth="1"/>
    <col min="2" max="2" width="51.265625" bestFit="1" customWidth="1"/>
    <col min="3" max="3" width="11.86328125" customWidth="1"/>
    <col min="4" max="4" width="1" customWidth="1"/>
    <col min="5" max="5" width="11.73046875" customWidth="1"/>
    <col min="6" max="6" width="1" customWidth="1"/>
    <col min="7" max="7" width="13.86328125" bestFit="1" customWidth="1"/>
  </cols>
  <sheetData>
    <row r="1" spans="1:8" s="53" customFormat="1">
      <c r="A1" s="285"/>
      <c r="B1" s="286"/>
    </row>
    <row r="2" spans="1:8" ht="15" customHeight="1"/>
    <row r="3" spans="1:8" ht="15" customHeight="1">
      <c r="B3" s="203"/>
      <c r="C3" s="101"/>
      <c r="D3" s="122" t="s">
        <v>28</v>
      </c>
      <c r="E3" s="101"/>
      <c r="F3" s="122" t="s">
        <v>28</v>
      </c>
      <c r="G3" s="287" t="s">
        <v>139</v>
      </c>
      <c r="H3" s="287"/>
    </row>
    <row r="4" spans="1:8">
      <c r="B4" s="25" t="s">
        <v>116</v>
      </c>
      <c r="C4" s="249">
        <f>+Summary!C3</f>
        <v>44834</v>
      </c>
      <c r="D4" s="8" t="s">
        <v>28</v>
      </c>
      <c r="E4" s="249">
        <f>+Summary!E3</f>
        <v>44469</v>
      </c>
      <c r="F4" s="104"/>
      <c r="G4" s="102" t="s">
        <v>140</v>
      </c>
      <c r="H4" s="102" t="s">
        <v>29</v>
      </c>
    </row>
    <row r="5" spans="1:8">
      <c r="B5" s="233" t="s">
        <v>312</v>
      </c>
      <c r="C5" s="169"/>
      <c r="D5" s="248"/>
      <c r="E5" s="169"/>
      <c r="F5" s="248"/>
      <c r="G5" s="169"/>
      <c r="H5" s="169"/>
    </row>
    <row r="6" spans="1:8" ht="14.65" thickBot="1">
      <c r="A6" s="18"/>
      <c r="B6" s="36" t="s">
        <v>96</v>
      </c>
      <c r="C6" s="27">
        <v>4083</v>
      </c>
      <c r="D6" s="101"/>
      <c r="E6" s="27">
        <v>4131</v>
      </c>
      <c r="F6" s="101"/>
      <c r="G6" s="27">
        <v>-48</v>
      </c>
      <c r="H6" s="32">
        <v>-1.2E-2</v>
      </c>
    </row>
    <row r="7" spans="1:8" ht="14.65" thickBot="1">
      <c r="A7" s="17"/>
      <c r="B7" s="37" t="s">
        <v>97</v>
      </c>
      <c r="C7" s="29">
        <v>4708</v>
      </c>
      <c r="D7" s="101"/>
      <c r="E7" s="29">
        <v>4756</v>
      </c>
      <c r="F7" s="101"/>
      <c r="G7" s="29">
        <v>-48</v>
      </c>
      <c r="H7" s="31">
        <v>-0.01</v>
      </c>
    </row>
    <row r="8" spans="1:8" ht="14.65" thickBot="1">
      <c r="A8" s="17"/>
      <c r="B8" s="36" t="s">
        <v>284</v>
      </c>
      <c r="C8" s="27">
        <v>5358</v>
      </c>
      <c r="D8" s="101"/>
      <c r="E8" s="27">
        <v>5406</v>
      </c>
      <c r="F8" s="101"/>
      <c r="G8" s="27">
        <v>-48</v>
      </c>
      <c r="H8" s="32">
        <v>-8.9999999999999993E-3</v>
      </c>
    </row>
    <row r="9" spans="1:8" ht="14.65" thickBot="1">
      <c r="A9" s="17"/>
      <c r="B9" s="37" t="s">
        <v>285</v>
      </c>
      <c r="C9" s="29">
        <v>32947</v>
      </c>
      <c r="D9" s="101"/>
      <c r="E9" s="29">
        <v>31310</v>
      </c>
      <c r="F9" s="101"/>
      <c r="G9" s="29">
        <v>1637</v>
      </c>
      <c r="H9" s="31">
        <v>5.1999999999999998E-2</v>
      </c>
    </row>
    <row r="10" spans="1:8" ht="4.5" customHeight="1">
      <c r="B10" s="234"/>
      <c r="C10" s="121"/>
      <c r="D10" s="101"/>
      <c r="E10" s="121"/>
      <c r="F10" s="101"/>
      <c r="G10" s="101"/>
      <c r="H10" s="101"/>
    </row>
    <row r="11" spans="1:8" ht="14.65" thickBot="1">
      <c r="A11" s="17"/>
      <c r="B11" s="37" t="s">
        <v>232</v>
      </c>
      <c r="C11" s="31">
        <v>0.124</v>
      </c>
      <c r="D11" s="276">
        <v>0</v>
      </c>
      <c r="E11" s="31">
        <v>0.13200000000000001</v>
      </c>
      <c r="F11" s="101">
        <v>0</v>
      </c>
      <c r="G11" s="31">
        <v>-8.0000000000000002E-3</v>
      </c>
      <c r="H11" s="29" t="s">
        <v>37</v>
      </c>
    </row>
    <row r="12" spans="1:8" ht="14.65" thickBot="1">
      <c r="A12" s="17"/>
      <c r="B12" s="36" t="s">
        <v>233</v>
      </c>
      <c r="C12" s="32">
        <v>0.14299999999999999</v>
      </c>
      <c r="D12" s="276">
        <v>0</v>
      </c>
      <c r="E12" s="32">
        <v>0.152</v>
      </c>
      <c r="F12" s="101">
        <v>0</v>
      </c>
      <c r="G12" s="32">
        <v>-8.9999999999999993E-3</v>
      </c>
      <c r="H12" s="27" t="s">
        <v>37</v>
      </c>
    </row>
    <row r="13" spans="1:8" ht="14.65" thickBot="1">
      <c r="A13" s="17"/>
      <c r="B13" s="37" t="s">
        <v>281</v>
      </c>
      <c r="C13" s="31">
        <v>0.16300000000000001</v>
      </c>
      <c r="D13" s="276">
        <v>0</v>
      </c>
      <c r="E13" s="31">
        <v>0.17299999999999999</v>
      </c>
      <c r="F13" s="101">
        <v>0</v>
      </c>
      <c r="G13" s="31">
        <v>-0.01</v>
      </c>
      <c r="H13" s="29" t="s">
        <v>37</v>
      </c>
    </row>
    <row r="14" spans="1:8" ht="14.65" thickBot="1">
      <c r="A14" s="17"/>
      <c r="B14" s="36" t="s">
        <v>234</v>
      </c>
      <c r="C14" s="32">
        <v>6.2E-2</v>
      </c>
      <c r="D14" s="276">
        <v>0</v>
      </c>
      <c r="E14" s="32">
        <v>6.6000000000000003E-2</v>
      </c>
      <c r="F14" s="101">
        <v>0</v>
      </c>
      <c r="G14" s="32">
        <v>-4.0000000000000001E-3</v>
      </c>
      <c r="H14" s="27" t="s">
        <v>37</v>
      </c>
    </row>
    <row r="15" spans="1:8">
      <c r="B15" s="233" t="s">
        <v>313</v>
      </c>
      <c r="C15" s="169"/>
      <c r="D15" s="170"/>
      <c r="E15" s="169"/>
      <c r="F15" s="170"/>
      <c r="G15" s="169"/>
      <c r="H15" s="169"/>
    </row>
    <row r="16" spans="1:8" ht="14.65" thickBot="1">
      <c r="A16" s="17"/>
      <c r="B16" s="36" t="s">
        <v>96</v>
      </c>
      <c r="C16" s="27">
        <v>3905</v>
      </c>
      <c r="D16" s="101"/>
      <c r="E16" s="27">
        <v>3941</v>
      </c>
      <c r="F16" s="101"/>
      <c r="G16" s="27">
        <v>-36</v>
      </c>
      <c r="H16" s="32">
        <v>-8.9999999999999993E-3</v>
      </c>
    </row>
    <row r="17" spans="1:8" ht="14.65" thickBot="1">
      <c r="A17" s="18"/>
      <c r="B17" s="37" t="s">
        <v>97</v>
      </c>
      <c r="C17" s="29">
        <v>4530</v>
      </c>
      <c r="D17" s="101"/>
      <c r="E17" s="29">
        <v>4566</v>
      </c>
      <c r="F17" s="101"/>
      <c r="G17" s="29">
        <v>-36</v>
      </c>
      <c r="H17" s="31">
        <v>-8.0000000000000002E-3</v>
      </c>
    </row>
    <row r="18" spans="1:8" ht="14.65" thickBot="1">
      <c r="A18" s="17"/>
      <c r="B18" s="36" t="s">
        <v>284</v>
      </c>
      <c r="C18" s="27">
        <v>5180</v>
      </c>
      <c r="D18" s="101"/>
      <c r="E18" s="27">
        <v>5216</v>
      </c>
      <c r="F18" s="101"/>
      <c r="G18" s="27">
        <v>-36</v>
      </c>
      <c r="H18" s="32">
        <v>-7.0000000000000001E-3</v>
      </c>
    </row>
    <row r="19" spans="1:8" ht="14.65" thickBot="1">
      <c r="A19" s="18"/>
      <c r="B19" s="37" t="s">
        <v>285</v>
      </c>
      <c r="C19" s="29">
        <v>32893</v>
      </c>
      <c r="D19" s="101"/>
      <c r="E19" s="29">
        <v>31240</v>
      </c>
      <c r="F19" s="101"/>
      <c r="G19" s="29">
        <v>1653</v>
      </c>
      <c r="H19" s="31">
        <v>5.2999999999999999E-2</v>
      </c>
    </row>
    <row r="20" spans="1:8" ht="4.5" customHeight="1">
      <c r="B20" s="234"/>
      <c r="C20" s="121"/>
      <c r="D20" s="101"/>
      <c r="E20" s="121"/>
      <c r="F20" s="101"/>
      <c r="G20" s="101"/>
      <c r="H20" s="101"/>
    </row>
    <row r="21" spans="1:8" ht="14.65" thickBot="1">
      <c r="A21" s="18"/>
      <c r="B21" s="37" t="s">
        <v>232</v>
      </c>
      <c r="C21" s="31">
        <v>0.11899999999999999</v>
      </c>
      <c r="D21" s="276">
        <v>0</v>
      </c>
      <c r="E21" s="31">
        <v>0.126</v>
      </c>
      <c r="F21" s="265">
        <v>0</v>
      </c>
      <c r="G21" s="31">
        <v>-7.0000000000000001E-3</v>
      </c>
      <c r="H21" s="29" t="s">
        <v>37</v>
      </c>
    </row>
    <row r="22" spans="1:8" ht="14.65" thickBot="1">
      <c r="A22" s="18"/>
      <c r="B22" s="36" t="s">
        <v>233</v>
      </c>
      <c r="C22" s="32">
        <v>0.13800000000000001</v>
      </c>
      <c r="D22" s="276">
        <v>0</v>
      </c>
      <c r="E22" s="32">
        <v>0.14599999999999999</v>
      </c>
      <c r="F22" s="265">
        <v>0</v>
      </c>
      <c r="G22" s="32">
        <v>-8.0000000000000002E-3</v>
      </c>
      <c r="H22" s="27" t="s">
        <v>37</v>
      </c>
    </row>
    <row r="23" spans="1:8" ht="14.65" thickBot="1">
      <c r="A23" s="18"/>
      <c r="B23" s="37" t="s">
        <v>281</v>
      </c>
      <c r="C23" s="31">
        <v>0.157</v>
      </c>
      <c r="D23" s="276">
        <v>0</v>
      </c>
      <c r="E23" s="31">
        <v>0.16700000000000001</v>
      </c>
      <c r="F23" s="265">
        <v>0</v>
      </c>
      <c r="G23" s="31">
        <v>-8.9999999999999993E-3</v>
      </c>
      <c r="H23" s="29" t="s">
        <v>37</v>
      </c>
    </row>
    <row r="24" spans="1:8" ht="15" customHeight="1" thickBot="1">
      <c r="A24" s="17"/>
      <c r="B24" s="36" t="s">
        <v>234</v>
      </c>
      <c r="C24" s="32">
        <v>0.06</v>
      </c>
      <c r="D24" s="276">
        <v>0</v>
      </c>
      <c r="E24" s="32">
        <v>6.3E-2</v>
      </c>
      <c r="F24" s="265">
        <v>0</v>
      </c>
      <c r="G24" s="32">
        <v>-3.0000000000000001E-3</v>
      </c>
      <c r="H24" s="27" t="s">
        <v>37</v>
      </c>
    </row>
    <row r="25" spans="1:8">
      <c r="B25" s="235"/>
      <c r="C25" s="101"/>
      <c r="D25" s="101"/>
      <c r="E25" s="101"/>
      <c r="F25" s="101"/>
      <c r="G25" s="101"/>
      <c r="H25" s="101"/>
    </row>
    <row r="26" spans="1:8" ht="14.65" thickBot="1">
      <c r="B26" s="37" t="s">
        <v>382</v>
      </c>
      <c r="C26" s="31">
        <v>0.193</v>
      </c>
      <c r="D26" s="276">
        <v>0</v>
      </c>
      <c r="E26" s="31" t="s">
        <v>37</v>
      </c>
      <c r="F26" s="265">
        <v>0</v>
      </c>
      <c r="G26" s="31" t="s">
        <v>37</v>
      </c>
      <c r="H26" s="29" t="s">
        <v>37</v>
      </c>
    </row>
    <row r="27" spans="1:8">
      <c r="B27" s="235"/>
      <c r="C27" s="101"/>
      <c r="D27" s="101"/>
      <c r="E27" s="101"/>
      <c r="F27" s="101"/>
      <c r="G27" s="101"/>
      <c r="H27" s="101"/>
    </row>
    <row r="28" spans="1:8" ht="14.65" thickBot="1">
      <c r="A28" s="19"/>
      <c r="B28" s="36" t="s">
        <v>235</v>
      </c>
      <c r="C28" s="32">
        <v>0.42</v>
      </c>
      <c r="D28" s="101"/>
      <c r="E28" s="32">
        <v>0.42299999999999999</v>
      </c>
      <c r="F28" s="101"/>
      <c r="G28" s="32">
        <v>-3.0000000000000001E-3</v>
      </c>
      <c r="H28" s="27" t="s">
        <v>37</v>
      </c>
    </row>
    <row r="29" spans="1:8" ht="14.65" thickBot="1">
      <c r="A29" s="19"/>
      <c r="B29" s="37" t="s">
        <v>135</v>
      </c>
      <c r="C29" s="31">
        <v>0.26600000000000001</v>
      </c>
      <c r="D29" s="101"/>
      <c r="E29" s="31">
        <v>0.26900000000000002</v>
      </c>
      <c r="F29" s="101"/>
      <c r="G29" s="31">
        <v>-3.0000000000000001E-3</v>
      </c>
      <c r="H29" s="29" t="s">
        <v>37</v>
      </c>
    </row>
    <row r="31" spans="1:8">
      <c r="B31" s="203" t="s">
        <v>138</v>
      </c>
    </row>
    <row r="32" spans="1:8">
      <c r="B32" s="288" t="s">
        <v>389</v>
      </c>
      <c r="C32" s="288"/>
      <c r="D32" s="288"/>
      <c r="E32" s="288"/>
      <c r="F32" s="288"/>
      <c r="G32" s="288"/>
      <c r="H32" s="288"/>
    </row>
    <row r="33" spans="2:8">
      <c r="B33" s="288"/>
      <c r="C33" s="288"/>
      <c r="D33" s="288"/>
      <c r="E33" s="288"/>
      <c r="F33" s="288"/>
      <c r="G33" s="288"/>
      <c r="H33" s="288"/>
    </row>
  </sheetData>
  <mergeCells count="2">
    <mergeCell ref="G3:H3"/>
    <mergeCell ref="B32:H3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zoomScaleNormal="100" workbookViewId="0"/>
  </sheetViews>
  <sheetFormatPr baseColWidth="10" defaultRowHeight="14.25"/>
  <cols>
    <col min="1" max="1" width="11.3984375" customWidth="1"/>
    <col min="2" max="2" width="53.3984375" bestFit="1" customWidth="1"/>
    <col min="3" max="3" width="11.86328125" customWidth="1"/>
    <col min="4" max="4" width="1" customWidth="1"/>
    <col min="5" max="5" width="11.73046875" customWidth="1"/>
    <col min="6" max="6" width="1" customWidth="1"/>
    <col min="7" max="7" width="13.86328125" bestFit="1" customWidth="1"/>
  </cols>
  <sheetData>
    <row r="1" spans="1:8">
      <c r="B1" s="4"/>
    </row>
    <row r="3" spans="1:8">
      <c r="C3" s="64"/>
      <c r="D3" s="64"/>
      <c r="E3" s="64"/>
      <c r="F3" s="64"/>
      <c r="G3" s="287" t="s">
        <v>139</v>
      </c>
      <c r="H3" s="287"/>
    </row>
    <row r="4" spans="1:8">
      <c r="B4" s="25" t="s">
        <v>116</v>
      </c>
      <c r="C4" s="249">
        <f>+Summary!C3</f>
        <v>44834</v>
      </c>
      <c r="D4" s="8" t="s">
        <v>28</v>
      </c>
      <c r="E4" s="249">
        <f>+Summary!E3</f>
        <v>44469</v>
      </c>
      <c r="F4" s="103" t="s">
        <v>28</v>
      </c>
      <c r="G4" s="102" t="s">
        <v>140</v>
      </c>
      <c r="H4" s="102" t="s">
        <v>29</v>
      </c>
    </row>
    <row r="5" spans="1:8" ht="0.75" customHeight="1">
      <c r="A5" s="16"/>
      <c r="B5" s="16"/>
      <c r="C5" s="150"/>
      <c r="D5" s="64"/>
      <c r="E5" s="150"/>
      <c r="F5" s="64"/>
      <c r="G5" s="150" t="e">
        <f>+#REF!-#REF!</f>
        <v>#REF!</v>
      </c>
      <c r="H5" s="156" t="e">
        <f>+#REF!/#REF!-1</f>
        <v>#REF!</v>
      </c>
    </row>
    <row r="6" spans="1:8" s="123" customFormat="1" ht="14.65" thickBot="1">
      <c r="A6" s="151"/>
      <c r="B6" s="35" t="s">
        <v>236</v>
      </c>
      <c r="C6" s="160">
        <v>14228</v>
      </c>
      <c r="D6" s="158"/>
      <c r="E6" s="160">
        <v>15107</v>
      </c>
      <c r="F6" s="158"/>
      <c r="G6" s="160">
        <v>-879</v>
      </c>
      <c r="H6" s="161">
        <v>-5.8000000000000003E-2</v>
      </c>
    </row>
    <row r="7" spans="1:8" ht="14.65" thickBot="1">
      <c r="A7" s="16"/>
      <c r="B7" s="40" t="s">
        <v>384</v>
      </c>
      <c r="C7" s="29">
        <v>5991</v>
      </c>
      <c r="D7" s="64"/>
      <c r="E7" s="29">
        <v>5494</v>
      </c>
      <c r="F7" s="64"/>
      <c r="G7" s="29">
        <v>497</v>
      </c>
      <c r="H7" s="31">
        <v>0.09</v>
      </c>
    </row>
    <row r="8" spans="1:8" s="123" customFormat="1" ht="14.65" thickBot="1">
      <c r="A8" s="151"/>
      <c r="B8" s="36" t="s">
        <v>282</v>
      </c>
      <c r="C8" s="160">
        <v>20219</v>
      </c>
      <c r="D8" s="158"/>
      <c r="E8" s="160">
        <v>20601</v>
      </c>
      <c r="F8" s="158"/>
      <c r="G8" s="160">
        <v>-382</v>
      </c>
      <c r="H8" s="161">
        <v>-1.9E-2</v>
      </c>
    </row>
    <row r="9" spans="1:8">
      <c r="B9" s="232"/>
      <c r="C9" s="58"/>
      <c r="D9" s="64"/>
      <c r="E9" s="58"/>
      <c r="F9" s="64"/>
      <c r="G9" s="58"/>
      <c r="H9" s="58"/>
    </row>
    <row r="10" spans="1:8" ht="14.65" thickBot="1">
      <c r="A10" s="16"/>
      <c r="B10" s="36" t="s">
        <v>237</v>
      </c>
      <c r="C10" s="32">
        <v>0.87</v>
      </c>
      <c r="D10" s="177"/>
      <c r="E10" s="32">
        <v>0.90400000000000003</v>
      </c>
      <c r="F10" s="64"/>
      <c r="G10" s="32">
        <v>-3.4000000000000002E-2</v>
      </c>
      <c r="H10" s="32" t="s">
        <v>37</v>
      </c>
    </row>
    <row r="11" spans="1:8" ht="14.65" thickBot="1">
      <c r="A11" s="16"/>
      <c r="B11" s="37" t="s">
        <v>129</v>
      </c>
      <c r="C11" s="31">
        <v>0.93600000000000005</v>
      </c>
      <c r="D11" s="177"/>
      <c r="E11" s="31">
        <v>0.95699999999999996</v>
      </c>
      <c r="F11" s="64"/>
      <c r="G11" s="31">
        <v>-2.1999999999999999E-2</v>
      </c>
      <c r="H11" s="31" t="s">
        <v>37</v>
      </c>
    </row>
    <row r="12" spans="1:8" ht="14.65" thickBot="1">
      <c r="A12" s="16"/>
      <c r="B12" s="36" t="s">
        <v>275</v>
      </c>
      <c r="C12" s="38">
        <v>1.27</v>
      </c>
      <c r="D12" s="64"/>
      <c r="E12" s="38">
        <v>1.33</v>
      </c>
      <c r="F12" s="64"/>
      <c r="G12" s="33">
        <v>-0.06</v>
      </c>
      <c r="H12" s="32" t="s">
        <v>37</v>
      </c>
    </row>
    <row r="13" spans="1:8" ht="14.65" thickBot="1">
      <c r="A13" s="16"/>
      <c r="B13" s="37" t="s">
        <v>130</v>
      </c>
      <c r="C13" s="39">
        <v>2.59</v>
      </c>
      <c r="D13" s="64"/>
      <c r="E13" s="39">
        <v>2.59</v>
      </c>
      <c r="F13" s="64"/>
      <c r="G13" s="34">
        <v>0</v>
      </c>
      <c r="H13" s="31" t="s">
        <v>37</v>
      </c>
    </row>
    <row r="15" spans="1:8">
      <c r="B15" s="203" t="s">
        <v>138</v>
      </c>
    </row>
    <row r="16" spans="1:8">
      <c r="B16" s="100" t="s">
        <v>385</v>
      </c>
    </row>
  </sheetData>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baseColWidth="10" defaultRowHeight="14.25"/>
  <cols>
    <col min="1" max="1" width="11.3984375" customWidth="1"/>
    <col min="2" max="2" width="51.265625" bestFit="1" customWidth="1"/>
    <col min="3" max="3" width="12.3984375" bestFit="1" customWidth="1"/>
    <col min="4" max="4" width="1" customWidth="1"/>
    <col min="5" max="5" width="12" customWidth="1"/>
    <col min="6" max="6" width="1" customWidth="1"/>
    <col min="7" max="7" width="13.73046875" bestFit="1" customWidth="1"/>
  </cols>
  <sheetData>
    <row r="1" spans="1:8">
      <c r="B1" s="4"/>
    </row>
    <row r="3" spans="1:8">
      <c r="C3" s="64"/>
      <c r="D3" s="64"/>
      <c r="E3" s="64"/>
      <c r="F3" s="64"/>
      <c r="G3" s="287" t="s">
        <v>139</v>
      </c>
      <c r="H3" s="287"/>
    </row>
    <row r="4" spans="1:8">
      <c r="B4" s="201" t="s">
        <v>283</v>
      </c>
      <c r="C4" s="249">
        <f>+Summary!C3</f>
        <v>44834</v>
      </c>
      <c r="D4" s="8" t="s">
        <v>28</v>
      </c>
      <c r="E4" s="249">
        <f>+Summary!E3</f>
        <v>44469</v>
      </c>
      <c r="F4" s="103" t="s">
        <v>28</v>
      </c>
      <c r="G4" s="102" t="s">
        <v>140</v>
      </c>
      <c r="H4" s="102" t="s">
        <v>29</v>
      </c>
    </row>
    <row r="5" spans="1:8" ht="14.65" thickBot="1">
      <c r="A5" s="16"/>
      <c r="B5" s="36" t="s">
        <v>136</v>
      </c>
      <c r="C5" s="27">
        <v>6126</v>
      </c>
      <c r="D5" s="106"/>
      <c r="E5" s="27">
        <v>6080</v>
      </c>
      <c r="F5" s="106"/>
      <c r="G5" s="27">
        <v>46</v>
      </c>
      <c r="H5" s="32">
        <v>8.0000000000000002E-3</v>
      </c>
    </row>
    <row r="6" spans="1:8" ht="14.65" thickBot="1">
      <c r="A6" s="24"/>
      <c r="B6" s="37" t="s">
        <v>238</v>
      </c>
      <c r="C6" s="29">
        <v>676</v>
      </c>
      <c r="D6" s="64"/>
      <c r="E6" s="29">
        <v>686</v>
      </c>
      <c r="F6" s="64"/>
      <c r="G6" s="29">
        <v>-10</v>
      </c>
      <c r="H6" s="31">
        <v>-1.4999999999999999E-2</v>
      </c>
    </row>
    <row r="7" spans="1:8" ht="14.65" thickBot="1">
      <c r="A7" s="24"/>
      <c r="B7" s="231" t="s">
        <v>239</v>
      </c>
      <c r="C7" s="27">
        <v>622</v>
      </c>
      <c r="D7" s="64"/>
      <c r="E7" s="27">
        <v>631</v>
      </c>
      <c r="F7" s="64"/>
      <c r="G7" s="27">
        <v>-9</v>
      </c>
      <c r="H7" s="32">
        <v>-1.4E-2</v>
      </c>
    </row>
    <row r="8" spans="1:8" ht="14.65" thickBot="1">
      <c r="A8" s="24"/>
      <c r="B8" s="37" t="s">
        <v>386</v>
      </c>
      <c r="C8" s="29">
        <v>48</v>
      </c>
      <c r="D8" s="64"/>
      <c r="E8" s="29">
        <v>31</v>
      </c>
      <c r="F8" s="64"/>
      <c r="G8" s="29">
        <v>17</v>
      </c>
      <c r="H8" s="31">
        <v>0.54800000000000004</v>
      </c>
    </row>
    <row r="9" spans="1:8" ht="14.65" thickBot="1">
      <c r="A9" s="24"/>
      <c r="B9" s="36" t="s">
        <v>303</v>
      </c>
      <c r="C9" s="27">
        <v>2631662</v>
      </c>
      <c r="D9" s="64"/>
      <c r="E9" s="27">
        <v>2594778</v>
      </c>
      <c r="F9" s="64"/>
      <c r="G9" s="27">
        <v>36884</v>
      </c>
      <c r="H9" s="32">
        <v>1.4E-2</v>
      </c>
    </row>
    <row r="10" spans="1:8" ht="14.65" thickBot="1">
      <c r="A10" s="24"/>
      <c r="B10" s="37" t="s">
        <v>309</v>
      </c>
      <c r="C10" s="29">
        <v>1168</v>
      </c>
      <c r="D10" s="64"/>
      <c r="E10" s="29">
        <v>1145</v>
      </c>
      <c r="F10" s="64"/>
      <c r="G10" s="29">
        <v>23</v>
      </c>
      <c r="H10" s="31">
        <v>0.02</v>
      </c>
    </row>
    <row r="11" spans="1:8" ht="14.65" thickBot="1">
      <c r="A11" s="24"/>
      <c r="B11" s="36" t="s">
        <v>304</v>
      </c>
      <c r="C11" s="27">
        <v>54482</v>
      </c>
      <c r="D11" s="64"/>
      <c r="E11" s="27">
        <v>50601</v>
      </c>
      <c r="F11" s="64"/>
      <c r="G11" s="27">
        <v>3881</v>
      </c>
      <c r="H11" s="32">
        <v>7.6999999999999999E-2</v>
      </c>
    </row>
    <row r="13" spans="1:8">
      <c r="B13" s="203" t="s">
        <v>138</v>
      </c>
    </row>
    <row r="14" spans="1:8">
      <c r="B14" s="203"/>
    </row>
  </sheetData>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C1" zoomScaleNormal="100" workbookViewId="0">
      <selection activeCell="C1" sqref="C1:D1"/>
    </sheetView>
  </sheetViews>
  <sheetFormatPr baseColWidth="10" defaultRowHeight="14.25"/>
  <cols>
    <col min="1" max="1" width="44.265625" hidden="1" customWidth="1"/>
    <col min="2" max="2" width="174.265625" hidden="1" customWidth="1"/>
    <col min="3" max="3" width="46.86328125" bestFit="1" customWidth="1"/>
    <col min="4" max="4" width="179.73046875" customWidth="1"/>
  </cols>
  <sheetData>
    <row r="1" spans="1:4" ht="22.5" customHeight="1">
      <c r="A1" s="41" t="s">
        <v>35</v>
      </c>
      <c r="B1" s="41"/>
      <c r="C1" s="290" t="s">
        <v>240</v>
      </c>
      <c r="D1" s="290"/>
    </row>
    <row r="2" spans="1:4" ht="31.5" customHeight="1">
      <c r="A2" s="42" t="s">
        <v>59</v>
      </c>
      <c r="B2" s="42" t="s">
        <v>36</v>
      </c>
      <c r="C2" s="229" t="s">
        <v>286</v>
      </c>
      <c r="D2" s="229" t="s">
        <v>241</v>
      </c>
    </row>
    <row r="3" spans="1:4" ht="24.95" customHeight="1">
      <c r="A3" s="49" t="s">
        <v>38</v>
      </c>
      <c r="B3" s="48" t="s">
        <v>89</v>
      </c>
      <c r="C3" s="227" t="s">
        <v>325</v>
      </c>
      <c r="D3" s="230" t="s">
        <v>379</v>
      </c>
    </row>
    <row r="4" spans="1:4">
      <c r="A4" s="51" t="s">
        <v>66</v>
      </c>
      <c r="B4" s="52" t="s">
        <v>91</v>
      </c>
      <c r="C4" s="227" t="s">
        <v>242</v>
      </c>
      <c r="D4" s="230" t="s">
        <v>243</v>
      </c>
    </row>
    <row r="5" spans="1:4">
      <c r="A5" s="49" t="s">
        <v>67</v>
      </c>
      <c r="B5" s="52" t="s">
        <v>77</v>
      </c>
      <c r="C5" s="228" t="s">
        <v>120</v>
      </c>
      <c r="D5" s="230" t="s">
        <v>380</v>
      </c>
    </row>
    <row r="6" spans="1:4">
      <c r="A6" s="49" t="s">
        <v>54</v>
      </c>
      <c r="B6" s="52" t="s">
        <v>84</v>
      </c>
      <c r="C6" s="228" t="s">
        <v>216</v>
      </c>
      <c r="D6" s="230" t="s">
        <v>294</v>
      </c>
    </row>
    <row r="7" spans="1:4">
      <c r="A7" s="51" t="s">
        <v>62</v>
      </c>
      <c r="B7" s="52" t="s">
        <v>73</v>
      </c>
      <c r="C7" s="228" t="s">
        <v>126</v>
      </c>
      <c r="D7" s="230" t="s">
        <v>295</v>
      </c>
    </row>
    <row r="8" spans="1:4">
      <c r="A8" s="51" t="s">
        <v>55</v>
      </c>
      <c r="B8" s="50" t="s">
        <v>88</v>
      </c>
      <c r="C8" s="228" t="s">
        <v>252</v>
      </c>
      <c r="D8" s="230" t="s">
        <v>296</v>
      </c>
    </row>
    <row r="9" spans="1:4">
      <c r="A9" s="51" t="s">
        <v>60</v>
      </c>
      <c r="B9" s="52"/>
      <c r="C9" s="228" t="s">
        <v>260</v>
      </c>
      <c r="D9" s="230" t="s">
        <v>297</v>
      </c>
    </row>
    <row r="10" spans="1:4">
      <c r="A10" s="51" t="s">
        <v>92</v>
      </c>
      <c r="B10" s="52"/>
      <c r="C10" s="228" t="s">
        <v>261</v>
      </c>
      <c r="D10" s="230" t="s">
        <v>262</v>
      </c>
    </row>
    <row r="11" spans="1:4">
      <c r="A11" s="49" t="s">
        <v>63</v>
      </c>
      <c r="B11" s="52" t="s">
        <v>74</v>
      </c>
      <c r="C11" s="228" t="s">
        <v>302</v>
      </c>
      <c r="D11" s="230" t="s">
        <v>246</v>
      </c>
    </row>
    <row r="12" spans="1:4" ht="15" customHeight="1">
      <c r="A12" s="51" t="s">
        <v>61</v>
      </c>
      <c r="B12" s="52" t="s">
        <v>72</v>
      </c>
      <c r="C12" s="228" t="s">
        <v>215</v>
      </c>
      <c r="D12" s="230" t="s">
        <v>245</v>
      </c>
    </row>
    <row r="13" spans="1:4">
      <c r="A13" s="51" t="s">
        <v>53</v>
      </c>
      <c r="B13" s="52" t="s">
        <v>83</v>
      </c>
      <c r="C13" s="228" t="s">
        <v>119</v>
      </c>
      <c r="D13" s="230" t="s">
        <v>244</v>
      </c>
    </row>
    <row r="14" spans="1:4">
      <c r="A14" s="51" t="s">
        <v>69</v>
      </c>
      <c r="B14" s="52" t="s">
        <v>85</v>
      </c>
      <c r="C14" s="228" t="s">
        <v>253</v>
      </c>
      <c r="D14" s="230" t="s">
        <v>298</v>
      </c>
    </row>
    <row r="15" spans="1:4">
      <c r="A15" s="51" t="s">
        <v>70</v>
      </c>
      <c r="B15" s="52" t="s">
        <v>86</v>
      </c>
      <c r="C15" s="228" t="s">
        <v>255</v>
      </c>
      <c r="D15" s="230" t="s">
        <v>256</v>
      </c>
    </row>
    <row r="16" spans="1:4">
      <c r="A16" s="51" t="s">
        <v>68</v>
      </c>
      <c r="B16" s="52" t="s">
        <v>82</v>
      </c>
      <c r="C16" s="228" t="s">
        <v>254</v>
      </c>
      <c r="D16" s="230" t="s">
        <v>299</v>
      </c>
    </row>
    <row r="17" spans="1:5">
      <c r="A17" s="51" t="s">
        <v>50</v>
      </c>
      <c r="B17" s="52" t="s">
        <v>81</v>
      </c>
      <c r="C17" s="228" t="s">
        <v>250</v>
      </c>
      <c r="D17" s="230" t="s">
        <v>251</v>
      </c>
    </row>
    <row r="18" spans="1:5">
      <c r="A18" s="51" t="s">
        <v>40</v>
      </c>
      <c r="B18" s="52" t="s">
        <v>76</v>
      </c>
      <c r="C18" s="228" t="s">
        <v>249</v>
      </c>
      <c r="D18" s="230" t="s">
        <v>300</v>
      </c>
    </row>
    <row r="19" spans="1:5">
      <c r="A19" s="51" t="s">
        <v>64</v>
      </c>
      <c r="B19" s="52" t="s">
        <v>75</v>
      </c>
      <c r="C19" s="228" t="s">
        <v>276</v>
      </c>
      <c r="D19" s="230" t="s">
        <v>301</v>
      </c>
    </row>
    <row r="20" spans="1:5">
      <c r="A20" s="51" t="s">
        <v>46</v>
      </c>
      <c r="B20" s="52" t="s">
        <v>78</v>
      </c>
      <c r="C20" s="228" t="s">
        <v>118</v>
      </c>
      <c r="D20" s="230" t="s">
        <v>331</v>
      </c>
    </row>
    <row r="21" spans="1:5">
      <c r="A21" s="54" t="s">
        <v>49</v>
      </c>
      <c r="B21" s="55" t="s">
        <v>80</v>
      </c>
      <c r="C21" s="228" t="s">
        <v>217</v>
      </c>
      <c r="D21" s="230" t="s">
        <v>248</v>
      </c>
      <c r="E21" s="5"/>
    </row>
    <row r="22" spans="1:5">
      <c r="A22" s="51" t="s">
        <v>48</v>
      </c>
      <c r="B22" s="52" t="s">
        <v>79</v>
      </c>
      <c r="C22" s="228" t="s">
        <v>263</v>
      </c>
      <c r="D22" s="124" t="s">
        <v>332</v>
      </c>
    </row>
    <row r="23" spans="1:5">
      <c r="A23" s="51" t="s">
        <v>57</v>
      </c>
      <c r="B23" s="52"/>
      <c r="C23" s="228" t="s">
        <v>95</v>
      </c>
      <c r="D23" s="124" t="s">
        <v>247</v>
      </c>
    </row>
    <row r="24" spans="1:5">
      <c r="A24" s="51" t="s">
        <v>33</v>
      </c>
      <c r="B24" s="52"/>
      <c r="C24" s="228" t="s">
        <v>93</v>
      </c>
      <c r="D24" s="124" t="s">
        <v>333</v>
      </c>
    </row>
    <row r="25" spans="1:5">
      <c r="A25" s="51" t="s">
        <v>45</v>
      </c>
      <c r="B25" s="52" t="s">
        <v>77</v>
      </c>
      <c r="C25" s="228" t="s">
        <v>94</v>
      </c>
      <c r="D25" s="124" t="s">
        <v>334</v>
      </c>
    </row>
    <row r="26" spans="1:5">
      <c r="A26" s="51" t="s">
        <v>65</v>
      </c>
      <c r="B26" s="52" t="s">
        <v>90</v>
      </c>
      <c r="C26" s="228" t="s">
        <v>257</v>
      </c>
      <c r="D26" s="124" t="s">
        <v>258</v>
      </c>
    </row>
    <row r="27" spans="1:5">
      <c r="A27" s="51" t="s">
        <v>71</v>
      </c>
      <c r="B27" s="52" t="s">
        <v>87</v>
      </c>
      <c r="C27" s="228" t="s">
        <v>135</v>
      </c>
      <c r="D27" s="124" t="s">
        <v>259</v>
      </c>
    </row>
    <row r="28" spans="1:5">
      <c r="A28" s="51"/>
      <c r="B28" s="52"/>
      <c r="C28" s="57"/>
      <c r="D28" s="56"/>
    </row>
    <row r="29" spans="1:5" ht="15" hidden="1" customHeight="1"/>
    <row r="30" spans="1:5" ht="15" hidden="1" customHeight="1">
      <c r="D30" t="s">
        <v>56</v>
      </c>
    </row>
    <row r="31" spans="1:5" ht="15" hidden="1" customHeight="1">
      <c r="C31" t="s">
        <v>39</v>
      </c>
      <c r="D31" t="s">
        <v>34</v>
      </c>
    </row>
    <row r="32" spans="1:5"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ortState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3984375" defaultRowHeight="12.75"/>
  <cols>
    <col min="1" max="1" width="174" style="206" customWidth="1"/>
    <col min="2" max="16384" width="11.3984375" style="206"/>
  </cols>
  <sheetData>
    <row r="1" spans="1:7" ht="409.5" customHeight="1">
      <c r="A1" s="208" t="s">
        <v>264</v>
      </c>
      <c r="G1" s="207"/>
    </row>
    <row r="5" spans="1:7">
      <c r="G5" s="20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workbookViewId="0"/>
  </sheetViews>
  <sheetFormatPr baseColWidth="10" defaultRowHeight="14.25"/>
  <cols>
    <col min="3" max="3" width="35.3984375" bestFit="1" customWidth="1"/>
  </cols>
  <sheetData>
    <row r="1" spans="1:11">
      <c r="A1" s="64"/>
      <c r="B1" s="64"/>
      <c r="C1" s="64"/>
      <c r="D1" s="64"/>
      <c r="E1" s="64"/>
      <c r="F1" s="64"/>
      <c r="G1" s="64"/>
      <c r="H1" s="64"/>
      <c r="I1" s="64"/>
      <c r="J1" s="64"/>
      <c r="K1" s="64"/>
    </row>
    <row r="2" spans="1:11">
      <c r="A2" s="64"/>
      <c r="B2" s="64"/>
      <c r="C2" s="209" t="s">
        <v>102</v>
      </c>
      <c r="D2" s="64"/>
      <c r="E2" s="64"/>
      <c r="F2" s="64"/>
      <c r="G2" s="64"/>
      <c r="H2" s="64"/>
      <c r="I2" s="64"/>
      <c r="J2" s="64"/>
      <c r="K2" s="64"/>
    </row>
    <row r="3" spans="1:11">
      <c r="A3" s="64"/>
      <c r="B3" s="64"/>
      <c r="C3" s="64"/>
      <c r="D3" s="64"/>
      <c r="E3" s="64"/>
      <c r="F3" s="64"/>
      <c r="G3" s="64"/>
      <c r="H3" s="64"/>
      <c r="I3" s="64"/>
      <c r="J3" s="64"/>
      <c r="K3" s="64"/>
    </row>
    <row r="4" spans="1:11">
      <c r="A4" s="64"/>
      <c r="B4" s="211"/>
      <c r="C4" s="210" t="s">
        <v>103</v>
      </c>
      <c r="D4" s="64"/>
      <c r="E4" s="64"/>
      <c r="F4" s="64"/>
      <c r="G4" s="64"/>
      <c r="H4" s="64"/>
      <c r="I4" s="64"/>
      <c r="J4" s="64"/>
      <c r="K4" s="64"/>
    </row>
    <row r="5" spans="1:11">
      <c r="A5" s="64"/>
      <c r="B5" s="211"/>
      <c r="C5" s="210" t="s">
        <v>104</v>
      </c>
      <c r="D5" s="64"/>
      <c r="E5" s="64"/>
      <c r="F5" s="64"/>
      <c r="G5" s="64"/>
      <c r="H5" s="64"/>
      <c r="I5" s="64"/>
      <c r="J5" s="64"/>
      <c r="K5" s="64"/>
    </row>
    <row r="6" spans="1:11">
      <c r="A6" s="64"/>
      <c r="B6" s="211"/>
      <c r="C6" s="210" t="s">
        <v>105</v>
      </c>
      <c r="D6" s="64"/>
      <c r="E6" s="64"/>
      <c r="F6" s="64"/>
      <c r="G6" s="64"/>
      <c r="H6" s="64"/>
      <c r="I6" s="64"/>
      <c r="J6" s="64"/>
      <c r="K6" s="64"/>
    </row>
    <row r="7" spans="1:11">
      <c r="A7" s="64"/>
      <c r="B7" s="211"/>
      <c r="C7" s="210" t="s">
        <v>106</v>
      </c>
      <c r="D7" s="64"/>
      <c r="E7" s="64"/>
      <c r="F7" s="64"/>
      <c r="G7" s="64"/>
      <c r="H7" s="64"/>
      <c r="I7" s="64"/>
      <c r="J7" s="64"/>
      <c r="K7" s="64"/>
    </row>
    <row r="8" spans="1:11">
      <c r="A8" s="64"/>
      <c r="B8" s="211"/>
      <c r="C8" s="210" t="s">
        <v>107</v>
      </c>
      <c r="D8" s="64"/>
      <c r="E8" s="64"/>
      <c r="F8" s="64"/>
      <c r="G8" s="64"/>
      <c r="H8" s="64"/>
      <c r="I8" s="64"/>
      <c r="J8" s="64"/>
      <c r="K8" s="64"/>
    </row>
    <row r="9" spans="1:11">
      <c r="A9" s="64"/>
      <c r="B9" s="211"/>
      <c r="C9" s="210" t="s">
        <v>108</v>
      </c>
      <c r="D9" s="64"/>
      <c r="E9" s="64"/>
      <c r="F9" s="64"/>
      <c r="G9" s="64"/>
      <c r="H9" s="64"/>
      <c r="I9" s="64"/>
      <c r="J9" s="64"/>
      <c r="K9" s="64"/>
    </row>
    <row r="10" spans="1:11">
      <c r="A10" s="64"/>
      <c r="B10" s="211"/>
      <c r="C10" s="210" t="s">
        <v>109</v>
      </c>
      <c r="D10" s="64"/>
      <c r="E10" s="64"/>
      <c r="F10" s="64"/>
      <c r="G10" s="64"/>
      <c r="H10" s="64"/>
      <c r="I10" s="64"/>
      <c r="J10" s="64"/>
      <c r="K10" s="64"/>
    </row>
    <row r="11" spans="1:11">
      <c r="A11" s="64"/>
      <c r="B11" s="211"/>
      <c r="C11" s="210" t="s">
        <v>110</v>
      </c>
      <c r="D11" s="64"/>
      <c r="E11" s="212" t="s">
        <v>98</v>
      </c>
      <c r="F11" s="64"/>
      <c r="G11" s="64"/>
      <c r="H11" s="64"/>
      <c r="I11" s="64"/>
      <c r="J11" s="64"/>
      <c r="K11" s="64"/>
    </row>
    <row r="12" spans="1:11">
      <c r="A12" s="64"/>
      <c r="B12" s="211"/>
      <c r="C12" s="210" t="s">
        <v>111</v>
      </c>
      <c r="D12" s="64"/>
      <c r="E12" s="213" t="s">
        <v>99</v>
      </c>
      <c r="F12" s="64"/>
      <c r="G12" s="64"/>
      <c r="H12" s="64"/>
      <c r="I12" s="64"/>
      <c r="J12" s="64"/>
      <c r="K12" s="64"/>
    </row>
    <row r="13" spans="1:11">
      <c r="A13" s="64"/>
      <c r="B13" s="211"/>
      <c r="C13" s="210" t="s">
        <v>112</v>
      </c>
      <c r="D13" s="64"/>
      <c r="E13" s="214" t="s">
        <v>100</v>
      </c>
      <c r="F13" s="64"/>
      <c r="G13" s="64"/>
      <c r="H13" s="64"/>
      <c r="I13" s="64"/>
      <c r="J13" s="64"/>
      <c r="K13" s="64"/>
    </row>
    <row r="14" spans="1:11">
      <c r="A14" s="64"/>
      <c r="B14" s="211"/>
      <c r="C14" s="210" t="s">
        <v>113</v>
      </c>
      <c r="D14" s="64"/>
      <c r="E14" s="64"/>
      <c r="F14" s="64"/>
      <c r="G14" s="64"/>
      <c r="H14" s="64"/>
      <c r="I14" s="64"/>
      <c r="J14" s="64"/>
      <c r="K14" s="64"/>
    </row>
    <row r="15" spans="1:11">
      <c r="A15" s="64"/>
      <c r="B15" s="211"/>
      <c r="C15" s="210" t="s">
        <v>114</v>
      </c>
      <c r="D15" s="64"/>
      <c r="E15" s="64"/>
      <c r="F15" s="64"/>
      <c r="G15" s="64"/>
      <c r="H15" s="64"/>
      <c r="I15" s="64"/>
      <c r="J15" s="64"/>
      <c r="K15" s="64"/>
    </row>
    <row r="16" spans="1:11">
      <c r="A16" s="64"/>
      <c r="B16" s="64"/>
      <c r="C16" s="64"/>
      <c r="D16" s="64"/>
      <c r="E16" s="64"/>
      <c r="F16" s="64"/>
      <c r="G16" s="64"/>
      <c r="H16" s="64"/>
      <c r="I16" s="64"/>
      <c r="J16" s="64"/>
      <c r="K16" s="64"/>
    </row>
    <row r="17" spans="1:11">
      <c r="A17" s="64"/>
      <c r="B17" s="64"/>
      <c r="C17" s="210" t="s">
        <v>115</v>
      </c>
      <c r="D17" s="64"/>
      <c r="E17" s="64"/>
      <c r="F17" s="64"/>
      <c r="G17" s="64"/>
      <c r="H17" s="64"/>
      <c r="I17" s="64"/>
      <c r="J17" s="64"/>
      <c r="K17" s="64"/>
    </row>
    <row r="18" spans="1:11">
      <c r="A18" s="64"/>
      <c r="B18" s="64"/>
      <c r="C18" s="210" t="s">
        <v>101</v>
      </c>
      <c r="D18" s="64"/>
      <c r="E18" s="64"/>
      <c r="F18" s="64"/>
      <c r="G18" s="64"/>
      <c r="H18" s="64"/>
      <c r="I18" s="64"/>
      <c r="J18" s="64"/>
      <c r="K18" s="64"/>
    </row>
    <row r="19" spans="1:11">
      <c r="A19" s="64"/>
      <c r="B19" s="64"/>
      <c r="C19" s="64"/>
      <c r="D19" s="64"/>
      <c r="E19" s="64"/>
      <c r="F19" s="64"/>
      <c r="G19" s="64"/>
      <c r="H19" s="64"/>
      <c r="I19" s="64"/>
      <c r="J19" s="64"/>
      <c r="K19" s="64"/>
    </row>
    <row r="20" spans="1:11">
      <c r="A20" s="64"/>
      <c r="B20" s="64"/>
      <c r="C20" s="64"/>
      <c r="D20" s="64"/>
      <c r="E20" s="64"/>
      <c r="F20" s="64"/>
      <c r="G20" s="64"/>
      <c r="H20" s="64"/>
      <c r="I20" s="64"/>
      <c r="J20" s="64"/>
      <c r="K20" s="64"/>
    </row>
    <row r="21" spans="1:11">
      <c r="A21" s="64"/>
      <c r="B21" s="64"/>
      <c r="C21" s="64"/>
      <c r="D21" s="64"/>
      <c r="E21" s="64"/>
      <c r="F21" s="64"/>
      <c r="G21" s="64"/>
      <c r="H21" s="64"/>
      <c r="I21" s="64"/>
      <c r="J21" s="64"/>
      <c r="K21" s="64"/>
    </row>
    <row r="22" spans="1:11">
      <c r="A22" s="64"/>
      <c r="B22" s="64"/>
      <c r="C22" s="64"/>
      <c r="D22" s="64"/>
      <c r="E22" s="64"/>
      <c r="F22" s="64"/>
      <c r="G22" s="64"/>
      <c r="H22" s="64"/>
      <c r="I22" s="64"/>
      <c r="J22" s="64"/>
      <c r="K22" s="64"/>
    </row>
    <row r="23" spans="1:11">
      <c r="A23" s="64"/>
      <c r="B23" s="64"/>
      <c r="C23" s="64"/>
      <c r="D23" s="64"/>
      <c r="E23" s="64"/>
      <c r="F23" s="64"/>
      <c r="G23" s="64"/>
      <c r="H23" s="64"/>
      <c r="I23" s="64"/>
      <c r="J23" s="64"/>
      <c r="K23" s="64"/>
    </row>
    <row r="24" spans="1:11">
      <c r="A24" s="64"/>
      <c r="B24" s="64"/>
      <c r="C24" s="64"/>
      <c r="D24" s="64"/>
      <c r="E24" s="64"/>
      <c r="F24" s="64"/>
      <c r="G24" s="64"/>
      <c r="H24" s="64"/>
      <c r="I24" s="64"/>
      <c r="J24" s="64"/>
      <c r="K24" s="64"/>
    </row>
    <row r="25" spans="1:11">
      <c r="A25" s="64"/>
      <c r="B25" s="64"/>
      <c r="C25" s="64"/>
      <c r="D25" s="64"/>
      <c r="E25" s="64"/>
      <c r="F25" s="64"/>
      <c r="G25" s="64"/>
      <c r="H25" s="64"/>
      <c r="I25" s="64"/>
      <c r="J25" s="64"/>
      <c r="K25" s="64"/>
    </row>
    <row r="26" spans="1:11">
      <c r="A26" s="64"/>
      <c r="B26" s="64"/>
      <c r="C26" s="64"/>
      <c r="D26" s="64"/>
      <c r="E26" s="64"/>
      <c r="F26" s="64"/>
      <c r="G26" s="64"/>
      <c r="H26" s="64"/>
      <c r="I26" s="64"/>
      <c r="J26" s="64"/>
      <c r="K26" s="64"/>
    </row>
    <row r="27" spans="1:11">
      <c r="A27" s="64"/>
      <c r="B27" s="64"/>
      <c r="C27" s="64"/>
      <c r="D27" s="64"/>
      <c r="E27" s="64"/>
      <c r="F27" s="64"/>
      <c r="G27" s="64"/>
      <c r="H27" s="64"/>
      <c r="I27" s="64"/>
      <c r="J27" s="64"/>
      <c r="K27" s="64"/>
    </row>
    <row r="28" spans="1:11">
      <c r="C28" s="64"/>
    </row>
    <row r="29" spans="1:11">
      <c r="C29" s="64"/>
    </row>
    <row r="30" spans="1:11">
      <c r="C30" s="64"/>
    </row>
  </sheetData>
  <hyperlinks>
    <hyperlink ref="C4" location="Summary!A1" display="Summary"/>
    <hyperlink ref="C5" location="'Balance sheet'!A1" display="Balance sheet"/>
    <hyperlink ref="C6" location="'Income Statement'!A1" display="Income Statement"/>
    <hyperlink ref="C7" location="Profitability!A1" display="Profitability"/>
    <hyperlink ref="C8" location="'Customer Resources'!A1" display="Customer Resources"/>
    <hyperlink ref="C9" location="'Loans and advances'!A1" display="Loan and advances"/>
    <hyperlink ref="C12" location="Solvency!A1" display="Solvency"/>
    <hyperlink ref="C13" location="Liquidity!A1" display="Liquidity"/>
    <hyperlink ref="C14" location="'Other information'!A1" display="Other information"/>
    <hyperlink ref="C17" location="Notes!A1" display="Notes"/>
    <hyperlink ref="C18" location="Disclaimer!A1" display="Disclaimer"/>
    <hyperlink ref="E12" r:id="rId1"/>
    <hyperlink ref="C11" location="'Foreclosed assets'!A1" display="Foreclosed assets"/>
    <hyperlink ref="C10" location="'Risk management'!A1" display="Risk management"/>
    <hyperlink ref="C15" location="Glossary!A1" display="Glossary"/>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3984375" defaultRowHeight="11.65"/>
  <cols>
    <col min="1" max="1" width="153.265625" style="101" customWidth="1"/>
    <col min="2" max="16384" width="11.3984375" style="101"/>
  </cols>
  <sheetData>
    <row r="1" spans="1:7" ht="129.75" customHeight="1">
      <c r="A1" s="221" t="s">
        <v>306</v>
      </c>
      <c r="G1" s="100"/>
    </row>
    <row r="2" spans="1:7" s="223" customFormat="1" ht="54" customHeight="1">
      <c r="A2" s="222" t="s">
        <v>141</v>
      </c>
    </row>
    <row r="3" spans="1:7" ht="17.25" customHeight="1">
      <c r="A3" s="224"/>
    </row>
    <row r="4" spans="1:7" s="223" customFormat="1" ht="172.5" customHeight="1">
      <c r="A4" s="222"/>
    </row>
    <row r="5" spans="1:7">
      <c r="G5" s="10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4"/>
  <sheetViews>
    <sheetView showGridLines="0" zoomScaleNormal="100" workbookViewId="0"/>
  </sheetViews>
  <sheetFormatPr baseColWidth="10" defaultRowHeight="14.25"/>
  <cols>
    <col min="1" max="1" width="11.3984375" customWidth="1"/>
    <col min="2" max="2" width="51.265625" customWidth="1"/>
    <col min="3" max="3" width="14.265625" customWidth="1"/>
    <col min="4" max="4" width="1" customWidth="1"/>
    <col min="5" max="5" width="12.265625" customWidth="1"/>
    <col min="6" max="6" width="1" customWidth="1"/>
    <col min="7" max="7" width="14.1328125" bestFit="1" customWidth="1"/>
  </cols>
  <sheetData>
    <row r="2" spans="1:8" ht="15.75">
      <c r="C2" s="12"/>
      <c r="G2" s="287" t="s">
        <v>139</v>
      </c>
      <c r="H2" s="287"/>
    </row>
    <row r="3" spans="1:8">
      <c r="B3" s="25" t="s">
        <v>116</v>
      </c>
      <c r="C3" s="249">
        <v>44834</v>
      </c>
      <c r="D3" s="8" t="s">
        <v>28</v>
      </c>
      <c r="E3" s="249">
        <v>44469</v>
      </c>
      <c r="F3" s="8" t="s">
        <v>28</v>
      </c>
      <c r="G3" s="102" t="s">
        <v>140</v>
      </c>
      <c r="H3" s="102" t="s">
        <v>29</v>
      </c>
    </row>
    <row r="4" spans="1:8">
      <c r="B4" s="152" t="s">
        <v>327</v>
      </c>
      <c r="C4" s="152"/>
      <c r="D4" s="9"/>
      <c r="E4" s="243"/>
      <c r="F4" s="9"/>
      <c r="G4" s="243"/>
      <c r="H4" s="243"/>
    </row>
    <row r="5" spans="1:8" ht="14.65" thickBot="1">
      <c r="A5" s="16"/>
      <c r="B5" s="26" t="s">
        <v>117</v>
      </c>
      <c r="C5" s="200">
        <v>78404</v>
      </c>
      <c r="D5" s="176"/>
      <c r="E5" s="200">
        <v>73996</v>
      </c>
      <c r="F5" s="155"/>
      <c r="G5" s="216">
        <v>4408</v>
      </c>
      <c r="H5" s="215">
        <v>0.06</v>
      </c>
    </row>
    <row r="6" spans="1:8" ht="14.65" thickBot="1">
      <c r="A6" s="16"/>
      <c r="B6" s="28" t="s">
        <v>273</v>
      </c>
      <c r="C6" s="111">
        <v>46044</v>
      </c>
      <c r="D6" s="50"/>
      <c r="E6" s="111">
        <v>44867</v>
      </c>
      <c r="G6" s="29">
        <v>1177</v>
      </c>
      <c r="H6" s="31">
        <v>2.5999999999999999E-2</v>
      </c>
    </row>
    <row r="7" spans="1:8" ht="14.65" thickBot="1">
      <c r="A7" s="16"/>
      <c r="B7" s="26" t="s">
        <v>276</v>
      </c>
      <c r="C7" s="109">
        <v>45995</v>
      </c>
      <c r="D7" s="50"/>
      <c r="E7" s="109">
        <v>44429</v>
      </c>
      <c r="G7" s="216">
        <v>1565</v>
      </c>
      <c r="H7" s="215">
        <v>3.5000000000000003E-2</v>
      </c>
    </row>
    <row r="8" spans="1:8" ht="14.65" thickBot="1">
      <c r="A8" s="16"/>
      <c r="B8" s="28" t="s">
        <v>274</v>
      </c>
      <c r="C8" s="111">
        <v>49209</v>
      </c>
      <c r="D8" s="50"/>
      <c r="E8" s="111">
        <v>46861</v>
      </c>
      <c r="G8" s="29">
        <v>2348</v>
      </c>
      <c r="H8" s="31">
        <v>0.05</v>
      </c>
    </row>
    <row r="9" spans="1:8" ht="14.65" thickBot="1">
      <c r="A9" s="16"/>
      <c r="B9" s="26" t="s">
        <v>325</v>
      </c>
      <c r="C9" s="109">
        <v>11747</v>
      </c>
      <c r="D9" s="50"/>
      <c r="E9" s="109">
        <v>11968</v>
      </c>
      <c r="G9" s="216">
        <v>-222</v>
      </c>
      <c r="H9" s="215">
        <v>-1.9E-2</v>
      </c>
    </row>
    <row r="10" spans="1:8" ht="14.65" thickBot="1">
      <c r="A10" s="16"/>
      <c r="B10" s="28" t="s">
        <v>118</v>
      </c>
      <c r="C10" s="111">
        <v>107000</v>
      </c>
      <c r="D10" s="50"/>
      <c r="E10" s="111">
        <v>103697</v>
      </c>
      <c r="G10" s="29">
        <v>3303</v>
      </c>
      <c r="H10" s="31">
        <v>3.2000000000000001E-2</v>
      </c>
    </row>
    <row r="11" spans="1:8" ht="14.65" thickBot="1">
      <c r="A11" s="16"/>
      <c r="B11" s="26" t="s">
        <v>339</v>
      </c>
      <c r="C11" s="109">
        <v>4745</v>
      </c>
      <c r="D11" s="50"/>
      <c r="E11" s="109">
        <v>4654</v>
      </c>
      <c r="G11" s="216">
        <v>91</v>
      </c>
      <c r="H11" s="215">
        <v>0.02</v>
      </c>
    </row>
    <row r="12" spans="1:8" ht="14.65" thickBot="1">
      <c r="A12" s="16"/>
      <c r="B12" s="28" t="s">
        <v>328</v>
      </c>
      <c r="C12" s="111">
        <v>4406</v>
      </c>
      <c r="D12" s="50"/>
      <c r="E12" s="111">
        <v>4552</v>
      </c>
      <c r="G12" s="29">
        <v>-146</v>
      </c>
      <c r="H12" s="31">
        <v>-3.2000000000000001E-2</v>
      </c>
    </row>
    <row r="13" spans="1:8" ht="14.65" thickBot="1">
      <c r="A13" s="16"/>
      <c r="B13" s="26" t="s">
        <v>242</v>
      </c>
      <c r="C13" s="109">
        <v>79177</v>
      </c>
      <c r="D13" s="50"/>
      <c r="E13" s="109">
        <v>71567</v>
      </c>
      <c r="G13" s="216">
        <v>7610</v>
      </c>
      <c r="H13" s="215">
        <v>0.106</v>
      </c>
    </row>
    <row r="14" spans="1:8">
      <c r="B14" s="30"/>
      <c r="C14" s="30"/>
      <c r="D14" s="50"/>
      <c r="E14" s="30"/>
    </row>
    <row r="15" spans="1:8">
      <c r="B15" s="152" t="s">
        <v>289</v>
      </c>
      <c r="C15" s="266"/>
      <c r="D15" s="50"/>
      <c r="E15" s="266"/>
      <c r="G15" s="152"/>
      <c r="H15" s="152"/>
    </row>
    <row r="16" spans="1:8" ht="14.65" thickBot="1">
      <c r="A16" s="16"/>
      <c r="B16" s="26" t="s">
        <v>119</v>
      </c>
      <c r="C16" s="109">
        <v>538</v>
      </c>
      <c r="D16" s="176"/>
      <c r="E16" s="109">
        <v>499</v>
      </c>
      <c r="F16" s="5"/>
      <c r="G16" s="216">
        <v>39</v>
      </c>
      <c r="H16" s="215">
        <v>7.8E-2</v>
      </c>
    </row>
    <row r="17" spans="1:11" ht="14.65" thickBot="1">
      <c r="A17" s="16"/>
      <c r="B17" s="28" t="s">
        <v>307</v>
      </c>
      <c r="C17" s="111">
        <v>795</v>
      </c>
      <c r="D17" s="50"/>
      <c r="E17" s="111">
        <v>803</v>
      </c>
      <c r="G17" s="29">
        <v>-8</v>
      </c>
      <c r="H17" s="31">
        <v>-0.01</v>
      </c>
      <c r="K17" s="4"/>
    </row>
    <row r="18" spans="1:11" ht="14.65" thickBot="1">
      <c r="A18" s="16"/>
      <c r="B18" s="26" t="s">
        <v>340</v>
      </c>
      <c r="C18" s="109">
        <v>181</v>
      </c>
      <c r="D18" s="50"/>
      <c r="E18" s="109">
        <v>202</v>
      </c>
      <c r="G18" s="216">
        <v>-21</v>
      </c>
      <c r="H18" s="215">
        <v>-0.105</v>
      </c>
      <c r="K18" s="4"/>
    </row>
    <row r="19" spans="1:11" ht="14.65" thickBot="1">
      <c r="A19" s="16"/>
      <c r="B19" s="28" t="s">
        <v>342</v>
      </c>
      <c r="C19" s="111">
        <v>142</v>
      </c>
      <c r="D19" s="50"/>
      <c r="E19" s="111">
        <v>206</v>
      </c>
      <c r="G19" s="29">
        <v>-65</v>
      </c>
      <c r="H19" s="31">
        <v>-0.313</v>
      </c>
    </row>
    <row r="20" spans="1:11" ht="14.65" thickBot="1">
      <c r="A20" s="16"/>
      <c r="B20" s="26" t="s">
        <v>341</v>
      </c>
      <c r="C20" s="109">
        <v>141</v>
      </c>
      <c r="D20" s="50"/>
      <c r="E20" s="109">
        <v>210</v>
      </c>
      <c r="G20" s="216">
        <v>-68</v>
      </c>
      <c r="H20" s="215">
        <v>-0.32600000000000001</v>
      </c>
    </row>
    <row r="21" spans="1:11" ht="14.65" thickBot="1">
      <c r="A21" s="16"/>
      <c r="B21" s="28" t="s">
        <v>93</v>
      </c>
      <c r="C21" s="112">
        <v>0.04</v>
      </c>
      <c r="D21" s="267"/>
      <c r="E21" s="112">
        <v>6.0999999999999999E-2</v>
      </c>
      <c r="F21" s="171"/>
      <c r="G21" s="31">
        <v>-2.1000000000000001E-2</v>
      </c>
      <c r="H21" s="31" t="s">
        <v>37</v>
      </c>
    </row>
    <row r="22" spans="1:11" ht="14.65" thickBot="1">
      <c r="A22" s="16"/>
      <c r="B22" s="26" t="s">
        <v>95</v>
      </c>
      <c r="C22" s="268">
        <v>3.0000000000000001E-3</v>
      </c>
      <c r="D22" s="269"/>
      <c r="E22" s="268">
        <v>5.0000000000000001E-3</v>
      </c>
      <c r="F22" s="53"/>
      <c r="G22" s="215">
        <v>-2E-3</v>
      </c>
      <c r="H22" s="215" t="s">
        <v>37</v>
      </c>
    </row>
    <row r="23" spans="1:11" ht="14.65" thickBot="1">
      <c r="A23" s="16"/>
      <c r="B23" s="28" t="s">
        <v>120</v>
      </c>
      <c r="C23" s="112">
        <v>0.71199999999999997</v>
      </c>
      <c r="D23" s="50"/>
      <c r="E23" s="112">
        <v>0.63700000000000001</v>
      </c>
      <c r="G23" s="31">
        <v>7.4999999999999997E-2</v>
      </c>
      <c r="H23" s="31" t="s">
        <v>37</v>
      </c>
    </row>
    <row r="24" spans="1:11">
      <c r="B24" s="13"/>
    </row>
    <row r="25" spans="1:11">
      <c r="B25" s="152" t="s">
        <v>290</v>
      </c>
      <c r="C25" s="152"/>
      <c r="E25" s="152"/>
      <c r="G25" s="152"/>
      <c r="H25" s="152"/>
    </row>
    <row r="26" spans="1:11" ht="14.65" thickBot="1">
      <c r="A26" s="16"/>
      <c r="B26" s="26" t="s">
        <v>121</v>
      </c>
      <c r="C26" s="27">
        <v>1006</v>
      </c>
      <c r="D26" s="5"/>
      <c r="E26" s="27">
        <v>862</v>
      </c>
      <c r="F26" s="5"/>
      <c r="G26" s="216">
        <v>143</v>
      </c>
      <c r="H26" s="215">
        <v>0.16600000000000001</v>
      </c>
    </row>
    <row r="27" spans="1:11" ht="14.65" thickBot="1">
      <c r="A27" s="16"/>
      <c r="B27" s="28" t="s">
        <v>110</v>
      </c>
      <c r="C27" s="29">
        <v>550</v>
      </c>
      <c r="E27" s="29">
        <v>647</v>
      </c>
      <c r="G27" s="29">
        <v>-96</v>
      </c>
      <c r="H27" s="31">
        <v>-0.14899999999999999</v>
      </c>
    </row>
    <row r="28" spans="1:11" ht="14.65" thickBot="1">
      <c r="A28" s="16"/>
      <c r="B28" s="26" t="s">
        <v>122</v>
      </c>
      <c r="C28" s="27">
        <v>1556</v>
      </c>
      <c r="E28" s="27">
        <v>1509</v>
      </c>
      <c r="G28" s="216">
        <v>47</v>
      </c>
      <c r="H28" s="215">
        <v>3.1E-2</v>
      </c>
    </row>
    <row r="29" spans="1:11" ht="14.65" thickBot="1">
      <c r="A29" s="16"/>
      <c r="B29" s="28" t="s">
        <v>123</v>
      </c>
      <c r="C29" s="31">
        <v>2.1000000000000001E-2</v>
      </c>
      <c r="E29" s="31">
        <v>1.9E-2</v>
      </c>
      <c r="G29" s="31">
        <v>2E-3</v>
      </c>
      <c r="H29" s="31" t="s">
        <v>37</v>
      </c>
    </row>
    <row r="30" spans="1:11" ht="14.65" thickBot="1">
      <c r="A30" s="16"/>
      <c r="B30" s="26" t="s">
        <v>124</v>
      </c>
      <c r="C30" s="32">
        <v>3.3000000000000002E-2</v>
      </c>
      <c r="E30" s="32">
        <v>3.3000000000000002E-2</v>
      </c>
      <c r="G30" s="32">
        <v>0</v>
      </c>
      <c r="H30" s="32" t="s">
        <v>37</v>
      </c>
    </row>
    <row r="31" spans="1:11" ht="14.65" thickBot="1">
      <c r="A31" s="16"/>
      <c r="B31" s="28" t="s">
        <v>125</v>
      </c>
      <c r="C31" s="31">
        <v>0.82899999999999996</v>
      </c>
      <c r="E31" s="31">
        <v>0.85399999999999998</v>
      </c>
      <c r="G31" s="31">
        <v>-2.5000000000000001E-2</v>
      </c>
      <c r="H31" s="31" t="s">
        <v>37</v>
      </c>
    </row>
    <row r="32" spans="1:11" ht="14.65" thickBot="1">
      <c r="A32" s="16"/>
      <c r="B32" s="26" t="s">
        <v>126</v>
      </c>
      <c r="C32" s="32">
        <v>0.63200000000000001</v>
      </c>
      <c r="E32" s="32">
        <v>0.622</v>
      </c>
      <c r="G32" s="32">
        <v>0.01</v>
      </c>
      <c r="H32" s="32" t="s">
        <v>37</v>
      </c>
    </row>
    <row r="33" spans="1:8" ht="14.65" thickBot="1">
      <c r="A33" s="16"/>
      <c r="B33" s="28" t="s">
        <v>127</v>
      </c>
      <c r="C33" s="31">
        <v>0.75900000000000001</v>
      </c>
      <c r="E33" s="31">
        <v>0.755</v>
      </c>
      <c r="G33" s="31">
        <v>5.0000000000000001E-3</v>
      </c>
      <c r="H33" s="31" t="s">
        <v>37</v>
      </c>
    </row>
    <row r="34" spans="1:8" ht="14.65" thickBot="1">
      <c r="A34" s="16"/>
      <c r="B34" s="26" t="s">
        <v>128</v>
      </c>
      <c r="C34" s="258">
        <v>1.5E-3</v>
      </c>
      <c r="D34" s="251"/>
      <c r="E34" s="258">
        <v>3.3999999999999998E-3</v>
      </c>
      <c r="F34" s="251"/>
      <c r="G34" s="258">
        <v>-1.9E-3</v>
      </c>
      <c r="H34" s="32" t="s">
        <v>37</v>
      </c>
    </row>
    <row r="36" spans="1:8">
      <c r="B36" s="152" t="s">
        <v>291</v>
      </c>
      <c r="C36" s="152"/>
      <c r="E36" s="152"/>
      <c r="G36" s="152"/>
      <c r="H36" s="152"/>
    </row>
    <row r="37" spans="1:8" ht="14.65" thickBot="1">
      <c r="A37" s="16"/>
      <c r="B37" s="26" t="s">
        <v>129</v>
      </c>
      <c r="C37" s="32">
        <v>0.93600000000000005</v>
      </c>
      <c r="D37" s="5"/>
      <c r="E37" s="32">
        <v>0.95699999999999996</v>
      </c>
      <c r="F37" s="5"/>
      <c r="G37" s="215">
        <v>-2.1999999999999999E-2</v>
      </c>
      <c r="H37" s="215" t="s">
        <v>37</v>
      </c>
    </row>
    <row r="38" spans="1:8" ht="14.65" thickBot="1">
      <c r="A38" s="16"/>
      <c r="B38" s="28" t="s">
        <v>130</v>
      </c>
      <c r="C38" s="34">
        <v>2.59</v>
      </c>
      <c r="E38" s="34">
        <v>2.59</v>
      </c>
      <c r="G38" s="34">
        <v>0</v>
      </c>
      <c r="H38" s="31" t="s">
        <v>37</v>
      </c>
    </row>
    <row r="39" spans="1:8" ht="14.65" thickBot="1">
      <c r="A39" s="16"/>
      <c r="B39" s="26" t="s">
        <v>275</v>
      </c>
      <c r="C39" s="33">
        <v>1.27</v>
      </c>
      <c r="E39" s="33">
        <v>1.33</v>
      </c>
      <c r="G39" s="33">
        <v>-0.06</v>
      </c>
      <c r="H39" s="32" t="s">
        <v>37</v>
      </c>
    </row>
    <row r="41" spans="1:8">
      <c r="B41" s="152" t="s">
        <v>292</v>
      </c>
      <c r="C41" s="152"/>
      <c r="E41" s="152"/>
      <c r="G41" s="152"/>
      <c r="H41" s="152"/>
    </row>
    <row r="42" spans="1:8" ht="14.65" thickBot="1">
      <c r="A42" s="16"/>
      <c r="B42" s="26" t="s">
        <v>131</v>
      </c>
      <c r="C42" s="32">
        <v>0.124</v>
      </c>
      <c r="D42" s="277"/>
      <c r="E42" s="32">
        <v>0.13200000000000001</v>
      </c>
      <c r="F42" s="277"/>
      <c r="G42" s="32">
        <v>-8.0000000000000002E-3</v>
      </c>
      <c r="H42" s="32" t="s">
        <v>37</v>
      </c>
    </row>
    <row r="43" spans="1:8" ht="14.65" thickBot="1">
      <c r="A43" s="16"/>
      <c r="B43" s="28" t="s">
        <v>132</v>
      </c>
      <c r="C43" s="31">
        <v>0.11899999999999999</v>
      </c>
      <c r="D43" s="20"/>
      <c r="E43" s="31">
        <v>0.126</v>
      </c>
      <c r="F43" s="20"/>
      <c r="G43" s="31">
        <v>-7.0000000000000001E-3</v>
      </c>
      <c r="H43" s="31" t="s">
        <v>37</v>
      </c>
    </row>
    <row r="44" spans="1:8" ht="14.65" thickBot="1">
      <c r="A44" s="16"/>
      <c r="B44" s="26" t="s">
        <v>133</v>
      </c>
      <c r="C44" s="32">
        <v>0.16300000000000001</v>
      </c>
      <c r="D44" s="20"/>
      <c r="E44" s="32">
        <v>0.17299999999999999</v>
      </c>
      <c r="F44" s="20"/>
      <c r="G44" s="32">
        <v>-0.01</v>
      </c>
      <c r="H44" s="32" t="s">
        <v>37</v>
      </c>
    </row>
    <row r="45" spans="1:8" ht="14.65" thickBot="1">
      <c r="A45" s="16"/>
      <c r="B45" s="28" t="s">
        <v>134</v>
      </c>
      <c r="C45" s="31">
        <v>0.157</v>
      </c>
      <c r="D45" s="20"/>
      <c r="E45" s="31">
        <v>0.16700000000000001</v>
      </c>
      <c r="F45" s="20"/>
      <c r="G45" s="31">
        <v>-8.9999999999999993E-3</v>
      </c>
      <c r="H45" s="31" t="s">
        <v>37</v>
      </c>
    </row>
    <row r="46" spans="1:8" ht="14.65" thickBot="1">
      <c r="A46" s="16"/>
      <c r="B46" s="26" t="s">
        <v>280</v>
      </c>
      <c r="C46" s="27">
        <v>32947</v>
      </c>
      <c r="E46" s="27">
        <v>31310</v>
      </c>
      <c r="G46" s="27">
        <v>1637</v>
      </c>
      <c r="H46" s="32">
        <v>5.1999999999999998E-2</v>
      </c>
    </row>
    <row r="47" spans="1:8" ht="14.65" thickBot="1">
      <c r="A47" s="16"/>
      <c r="B47" s="28" t="s">
        <v>135</v>
      </c>
      <c r="C47" s="31">
        <v>0.26600000000000001</v>
      </c>
      <c r="D47" s="20"/>
      <c r="E47" s="31">
        <v>0.26900000000000002</v>
      </c>
      <c r="G47" s="31">
        <v>-3.0000000000000001E-3</v>
      </c>
      <c r="H47" s="31" t="s">
        <v>37</v>
      </c>
    </row>
    <row r="49" spans="1:8">
      <c r="B49" s="152" t="s">
        <v>293</v>
      </c>
      <c r="C49" s="152"/>
      <c r="E49" s="152"/>
      <c r="G49" s="152"/>
      <c r="H49" s="152"/>
    </row>
    <row r="50" spans="1:8" ht="14.65" thickBot="1">
      <c r="A50" s="16"/>
      <c r="B50" s="26" t="s">
        <v>136</v>
      </c>
      <c r="C50" s="27">
        <v>6126</v>
      </c>
      <c r="D50" s="5"/>
      <c r="E50" s="27">
        <v>6080</v>
      </c>
      <c r="F50" s="5"/>
      <c r="G50" s="216">
        <v>46</v>
      </c>
      <c r="H50" s="215">
        <v>8.0000000000000002E-3</v>
      </c>
    </row>
    <row r="51" spans="1:8" ht="14.65" thickBot="1">
      <c r="A51" s="16"/>
      <c r="B51" s="28" t="s">
        <v>137</v>
      </c>
      <c r="C51" s="29">
        <v>622</v>
      </c>
      <c r="E51" s="29">
        <v>631</v>
      </c>
      <c r="G51" s="29">
        <v>-9</v>
      </c>
      <c r="H51" s="31">
        <v>-1.4E-2</v>
      </c>
    </row>
    <row r="52" spans="1:8" ht="14.65" thickBot="1">
      <c r="A52" s="16"/>
      <c r="B52" s="26" t="s">
        <v>309</v>
      </c>
      <c r="C52" s="27">
        <v>1168</v>
      </c>
      <c r="E52" s="27">
        <v>1145</v>
      </c>
      <c r="G52" s="216">
        <v>23</v>
      </c>
      <c r="H52" s="215">
        <v>0.02</v>
      </c>
    </row>
    <row r="53" spans="1:8">
      <c r="G53" s="21"/>
      <c r="H53" s="21"/>
    </row>
    <row r="54" spans="1:8">
      <c r="B54" s="203" t="s">
        <v>138</v>
      </c>
    </row>
    <row r="55" spans="1:8" ht="22.9" customHeight="1">
      <c r="B55" s="288" t="s">
        <v>387</v>
      </c>
      <c r="C55" s="288"/>
      <c r="D55" s="288"/>
      <c r="E55" s="288"/>
      <c r="F55" s="288"/>
      <c r="G55" s="288"/>
      <c r="H55" s="288"/>
    </row>
    <row r="56" spans="1:8">
      <c r="B56" s="288"/>
      <c r="C56" s="288"/>
      <c r="D56" s="288"/>
      <c r="E56" s="288"/>
      <c r="F56" s="288"/>
      <c r="G56" s="288"/>
      <c r="H56" s="288"/>
    </row>
    <row r="64" spans="1:8">
      <c r="C64" s="21"/>
      <c r="E64" s="21"/>
      <c r="G64" s="21"/>
      <c r="H64" s="20"/>
    </row>
  </sheetData>
  <mergeCells count="2">
    <mergeCell ref="G2:H2"/>
    <mergeCell ref="B55:H5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showGridLines="0" workbookViewId="0"/>
  </sheetViews>
  <sheetFormatPr baseColWidth="10" defaultRowHeight="14.25"/>
  <cols>
    <col min="2" max="2" width="64.73046875" style="64" customWidth="1"/>
    <col min="3" max="3" width="2.59765625" style="64" customWidth="1"/>
    <col min="4" max="4" width="11.265625" style="64" customWidth="1"/>
    <col min="5" max="5" width="14" style="64" customWidth="1"/>
    <col min="6" max="6" width="1.59765625" style="64" customWidth="1"/>
    <col min="7" max="7" width="13.73046875" style="64" bestFit="1" customWidth="1"/>
    <col min="8" max="8" width="10.73046875" style="64" bestFit="1" customWidth="1"/>
  </cols>
  <sheetData>
    <row r="1" spans="2:11">
      <c r="B1" s="4"/>
      <c r="C1" s="58"/>
      <c r="D1" s="58"/>
      <c r="E1" s="58"/>
      <c r="F1" s="58"/>
      <c r="G1" s="158"/>
      <c r="H1" s="158"/>
    </row>
    <row r="2" spans="2:11">
      <c r="B2" s="69"/>
      <c r="C2" s="69"/>
      <c r="D2" s="255"/>
      <c r="E2" s="255"/>
      <c r="F2" s="76"/>
      <c r="G2" s="287" t="s">
        <v>139</v>
      </c>
      <c r="H2" s="287"/>
    </row>
    <row r="3" spans="2:11">
      <c r="B3" s="246" t="s">
        <v>142</v>
      </c>
      <c r="C3" s="153"/>
      <c r="D3" s="247">
        <v>44834</v>
      </c>
      <c r="E3" s="247" t="s">
        <v>383</v>
      </c>
      <c r="F3" s="245"/>
      <c r="G3" s="275" t="s">
        <v>381</v>
      </c>
      <c r="H3" s="275" t="s">
        <v>29</v>
      </c>
    </row>
    <row r="4" spans="2:11">
      <c r="B4" s="125" t="s">
        <v>143</v>
      </c>
      <c r="C4" s="65"/>
      <c r="D4" s="181">
        <v>9979.1452630000003</v>
      </c>
      <c r="E4" s="181">
        <v>7194.9440000000004</v>
      </c>
      <c r="F4" s="182"/>
      <c r="G4" s="244">
        <v>2784.2012629999999</v>
      </c>
      <c r="H4" s="183">
        <v>0.38696635623571218</v>
      </c>
      <c r="J4" s="220"/>
      <c r="K4" s="23"/>
    </row>
    <row r="5" spans="2:11">
      <c r="B5" s="70" t="s">
        <v>144</v>
      </c>
      <c r="C5" s="65"/>
      <c r="D5" s="184">
        <v>471.03500000000003</v>
      </c>
      <c r="E5" s="184">
        <v>116.622</v>
      </c>
      <c r="F5" s="182"/>
      <c r="G5" s="185">
        <v>354.41300000000001</v>
      </c>
      <c r="H5" s="186">
        <v>3.0389892130129823</v>
      </c>
    </row>
    <row r="6" spans="2:11">
      <c r="B6" s="70" t="s">
        <v>343</v>
      </c>
      <c r="C6" s="65"/>
      <c r="D6" s="184">
        <v>176.017</v>
      </c>
      <c r="E6" s="184">
        <v>187.767</v>
      </c>
      <c r="F6" s="182"/>
      <c r="G6" s="185">
        <v>-11.75</v>
      </c>
      <c r="H6" s="186">
        <v>-6.2577556226599995E-2</v>
      </c>
    </row>
    <row r="7" spans="2:11">
      <c r="B7" s="70" t="s">
        <v>344</v>
      </c>
      <c r="C7" s="65"/>
      <c r="D7" s="184">
        <v>0</v>
      </c>
      <c r="E7" s="184">
        <v>0</v>
      </c>
      <c r="F7" s="182"/>
      <c r="G7" s="185">
        <v>0</v>
      </c>
      <c r="H7" s="186" t="s">
        <v>37</v>
      </c>
    </row>
    <row r="8" spans="2:11">
      <c r="B8" s="70" t="s">
        <v>345</v>
      </c>
      <c r="C8" s="65"/>
      <c r="D8" s="184">
        <v>1760.627</v>
      </c>
      <c r="E8" s="184">
        <v>5446.5910000000003</v>
      </c>
      <c r="F8" s="182"/>
      <c r="G8" s="185">
        <v>-3685.9640000000004</v>
      </c>
      <c r="H8" s="186">
        <v>-0.67674697806389361</v>
      </c>
    </row>
    <row r="9" spans="2:11">
      <c r="B9" s="70" t="s">
        <v>145</v>
      </c>
      <c r="C9" s="65"/>
      <c r="D9" s="184">
        <v>58091.071710000004</v>
      </c>
      <c r="E9" s="184">
        <v>53983.523999999998</v>
      </c>
      <c r="F9" s="182"/>
      <c r="G9" s="185">
        <v>4107.5477100000062</v>
      </c>
      <c r="H9" s="186">
        <v>7.6088913906398672E-2</v>
      </c>
    </row>
    <row r="10" spans="2:11">
      <c r="B10" s="70" t="s">
        <v>146</v>
      </c>
      <c r="C10" s="65"/>
      <c r="D10" s="184">
        <v>829.70299999999997</v>
      </c>
      <c r="E10" s="184">
        <v>43.215000000000003</v>
      </c>
      <c r="F10" s="182"/>
      <c r="G10" s="185">
        <v>786.48799999999994</v>
      </c>
      <c r="H10" s="186">
        <v>18.199421497165332</v>
      </c>
    </row>
    <row r="11" spans="2:11">
      <c r="B11" s="70" t="s">
        <v>147</v>
      </c>
      <c r="C11" s="65"/>
      <c r="D11" s="184">
        <v>166.67699999999999</v>
      </c>
      <c r="E11" s="184">
        <v>150.07300000000001</v>
      </c>
      <c r="F11" s="182"/>
      <c r="G11" s="185">
        <v>16.603999999999985</v>
      </c>
      <c r="H11" s="186">
        <v>0.11063948878212593</v>
      </c>
    </row>
    <row r="12" spans="2:11">
      <c r="B12" s="71" t="s">
        <v>148</v>
      </c>
      <c r="C12" s="59"/>
      <c r="D12" s="187">
        <v>166.67699999999999</v>
      </c>
      <c r="E12" s="187">
        <v>150.07300000000001</v>
      </c>
      <c r="F12" s="182"/>
      <c r="G12" s="188">
        <v>16.603999999999985</v>
      </c>
      <c r="H12" s="189">
        <v>0.11063948878212593</v>
      </c>
    </row>
    <row r="13" spans="2:11">
      <c r="B13" s="70" t="s">
        <v>149</v>
      </c>
      <c r="C13" s="66"/>
      <c r="D13" s="184">
        <v>5.7119999999999997</v>
      </c>
      <c r="E13" s="184">
        <v>4.5830000000000002</v>
      </c>
      <c r="F13" s="182"/>
      <c r="G13" s="185">
        <v>1.1289999999999996</v>
      </c>
      <c r="H13" s="186">
        <v>0.24634518874099923</v>
      </c>
    </row>
    <row r="14" spans="2:11">
      <c r="B14" s="70" t="s">
        <v>150</v>
      </c>
      <c r="C14" s="66"/>
      <c r="D14" s="184">
        <v>1196.5899999999999</v>
      </c>
      <c r="E14" s="184">
        <v>1220.527</v>
      </c>
      <c r="F14" s="182"/>
      <c r="G14" s="185">
        <v>-23.937000000000126</v>
      </c>
      <c r="H14" s="186">
        <v>-1.9612020053632672E-2</v>
      </c>
    </row>
    <row r="15" spans="2:11">
      <c r="B15" s="71" t="s">
        <v>346</v>
      </c>
      <c r="C15" s="59"/>
      <c r="D15" s="187">
        <v>967.17600000000004</v>
      </c>
      <c r="E15" s="187">
        <v>953.928</v>
      </c>
      <c r="F15" s="182"/>
      <c r="G15" s="188">
        <v>13.248000000000047</v>
      </c>
      <c r="H15" s="189">
        <v>1.3887840591742823E-2</v>
      </c>
    </row>
    <row r="16" spans="2:11">
      <c r="B16" s="72" t="s">
        <v>151</v>
      </c>
      <c r="C16" s="60"/>
      <c r="D16" s="187">
        <v>967.17600000000004</v>
      </c>
      <c r="E16" s="187">
        <v>953.928</v>
      </c>
      <c r="F16" s="182"/>
      <c r="G16" s="188">
        <v>13.248000000000047</v>
      </c>
      <c r="H16" s="189">
        <v>1.3887840591742823E-2</v>
      </c>
    </row>
    <row r="17" spans="2:8">
      <c r="B17" s="71" t="s">
        <v>347</v>
      </c>
      <c r="C17" s="59"/>
      <c r="D17" s="187">
        <v>229.41399999999999</v>
      </c>
      <c r="E17" s="187">
        <v>266.59899999999999</v>
      </c>
      <c r="F17" s="182"/>
      <c r="G17" s="188">
        <v>-37.185000000000002</v>
      </c>
      <c r="H17" s="189">
        <v>-0.13947914283249377</v>
      </c>
    </row>
    <row r="18" spans="2:8">
      <c r="B18" s="70" t="s">
        <v>152</v>
      </c>
      <c r="C18" s="66"/>
      <c r="D18" s="184">
        <v>460.66199999999998</v>
      </c>
      <c r="E18" s="184">
        <v>465.64299999999997</v>
      </c>
      <c r="F18" s="182"/>
      <c r="G18" s="185">
        <v>-4.9809999999999945</v>
      </c>
      <c r="H18" s="186">
        <v>-1.0697036141421637E-2</v>
      </c>
    </row>
    <row r="19" spans="2:8">
      <c r="B19" s="71" t="s">
        <v>153</v>
      </c>
      <c r="C19" s="59"/>
      <c r="D19" s="187">
        <v>68.912000000000006</v>
      </c>
      <c r="E19" s="187">
        <v>62.82</v>
      </c>
      <c r="F19" s="182"/>
      <c r="G19" s="188">
        <v>6.0920000000000059</v>
      </c>
      <c r="H19" s="189">
        <v>9.6975485514167556E-2</v>
      </c>
    </row>
    <row r="20" spans="2:8">
      <c r="B20" s="71" t="s">
        <v>154</v>
      </c>
      <c r="C20" s="59"/>
      <c r="D20" s="187">
        <v>391.75</v>
      </c>
      <c r="E20" s="187">
        <v>402.82299999999998</v>
      </c>
      <c r="F20" s="182"/>
      <c r="G20" s="188">
        <v>-11.072999999999979</v>
      </c>
      <c r="H20" s="189">
        <v>-2.7488499911871914E-2</v>
      </c>
    </row>
    <row r="21" spans="2:8">
      <c r="B21" s="70" t="s">
        <v>155</v>
      </c>
      <c r="C21" s="66"/>
      <c r="D21" s="184">
        <v>3507.532483</v>
      </c>
      <c r="E21" s="184">
        <v>3506.4969999999998</v>
      </c>
      <c r="F21" s="182"/>
      <c r="G21" s="185">
        <v>1.035483000000113</v>
      </c>
      <c r="H21" s="186">
        <v>2.9530411690074541E-4</v>
      </c>
    </row>
    <row r="22" spans="2:8">
      <c r="B22" s="71" t="s">
        <v>156</v>
      </c>
      <c r="C22" s="59"/>
      <c r="D22" s="187">
        <v>19.459482999999999</v>
      </c>
      <c r="E22" s="187">
        <v>38.792999999999999</v>
      </c>
      <c r="F22" s="182"/>
      <c r="G22" s="188">
        <v>-19.333517000000001</v>
      </c>
      <c r="H22" s="189">
        <v>-0.49837643389271263</v>
      </c>
    </row>
    <row r="23" spans="2:8">
      <c r="B23" s="71" t="s">
        <v>157</v>
      </c>
      <c r="C23" s="59"/>
      <c r="D23" s="187">
        <v>3488.0729999999999</v>
      </c>
      <c r="E23" s="187">
        <v>3467.7040000000002</v>
      </c>
      <c r="F23" s="182"/>
      <c r="G23" s="188">
        <v>20.368999999999687</v>
      </c>
      <c r="H23" s="189">
        <v>5.8739154206932558E-3</v>
      </c>
    </row>
    <row r="24" spans="2:8">
      <c r="B24" s="70" t="s">
        <v>158</v>
      </c>
      <c r="C24" s="66"/>
      <c r="D24" s="184">
        <v>405.12268699999998</v>
      </c>
      <c r="E24" s="184">
        <v>354.06700000000001</v>
      </c>
      <c r="F24" s="182"/>
      <c r="G24" s="185">
        <v>51.055686999999978</v>
      </c>
      <c r="H24" s="186">
        <v>0.14419781284333186</v>
      </c>
    </row>
    <row r="25" spans="2:8">
      <c r="B25" s="71" t="s">
        <v>159</v>
      </c>
      <c r="C25" s="59"/>
      <c r="D25" s="187">
        <v>160.75</v>
      </c>
      <c r="E25" s="187">
        <v>145.59399999999999</v>
      </c>
      <c r="F25" s="182"/>
      <c r="G25" s="188">
        <v>15.156000000000006</v>
      </c>
      <c r="H25" s="189">
        <v>0.10409769633364016</v>
      </c>
    </row>
    <row r="26" spans="2:8">
      <c r="B26" s="71" t="s">
        <v>160</v>
      </c>
      <c r="C26" s="59"/>
      <c r="D26" s="187">
        <v>62.569000000000003</v>
      </c>
      <c r="E26" s="187">
        <v>59.841999999999999</v>
      </c>
      <c r="F26" s="182"/>
      <c r="G26" s="188">
        <v>2.7270000000000039</v>
      </c>
      <c r="H26" s="189">
        <v>4.5570001002640352E-2</v>
      </c>
    </row>
    <row r="27" spans="2:8">
      <c r="B27" s="71" t="s">
        <v>161</v>
      </c>
      <c r="C27" s="59"/>
      <c r="D27" s="187">
        <v>181.803687</v>
      </c>
      <c r="E27" s="187">
        <v>148.631</v>
      </c>
      <c r="F27" s="182"/>
      <c r="G27" s="188">
        <v>33.172686999999996</v>
      </c>
      <c r="H27" s="189">
        <v>0.22318821107306011</v>
      </c>
    </row>
    <row r="28" spans="2:8">
      <c r="B28" s="70" t="s">
        <v>162</v>
      </c>
      <c r="C28" s="66"/>
      <c r="D28" s="184">
        <v>1353.8430000000001</v>
      </c>
      <c r="E28" s="184">
        <v>1321.7059999999999</v>
      </c>
      <c r="F28" s="182"/>
      <c r="G28" s="261">
        <v>32.137000000000171</v>
      </c>
      <c r="H28" s="186">
        <v>2.4314787100913646E-2</v>
      </c>
    </row>
    <row r="29" spans="2:8">
      <c r="B29" s="126" t="s">
        <v>163</v>
      </c>
      <c r="C29" s="157"/>
      <c r="D29" s="190">
        <v>78403.738142999995</v>
      </c>
      <c r="E29" s="190">
        <v>73995.759000000005</v>
      </c>
      <c r="F29" s="191"/>
      <c r="G29" s="190">
        <v>4407.9791429999896</v>
      </c>
      <c r="H29" s="279">
        <v>5.9570699761319956E-2</v>
      </c>
    </row>
    <row r="30" spans="2:8">
      <c r="B30" s="125" t="s">
        <v>164</v>
      </c>
      <c r="C30" s="66"/>
      <c r="D30" s="181">
        <v>456.14600000000002</v>
      </c>
      <c r="E30" s="181">
        <v>113.819</v>
      </c>
      <c r="F30" s="182"/>
      <c r="G30" s="244">
        <v>342.327</v>
      </c>
      <c r="H30" s="193">
        <v>3.0076437150212176</v>
      </c>
    </row>
    <row r="31" spans="2:8">
      <c r="B31" s="70" t="s">
        <v>165</v>
      </c>
      <c r="C31" s="66"/>
      <c r="D31" s="184">
        <v>70014.266116999992</v>
      </c>
      <c r="E31" s="184">
        <v>66137.172000000006</v>
      </c>
      <c r="F31" s="182"/>
      <c r="G31" s="185">
        <v>3877.094116999986</v>
      </c>
      <c r="H31" s="186">
        <v>5.8622012398715589E-2</v>
      </c>
    </row>
    <row r="32" spans="2:8">
      <c r="B32" s="70" t="s">
        <v>166</v>
      </c>
      <c r="C32" s="66"/>
      <c r="D32" s="184">
        <v>457.798</v>
      </c>
      <c r="E32" s="184">
        <v>253.85599999999999</v>
      </c>
      <c r="F32" s="182"/>
      <c r="G32" s="185">
        <v>203.94200000000001</v>
      </c>
      <c r="H32" s="186">
        <v>0.80337671750913908</v>
      </c>
    </row>
    <row r="33" spans="2:8">
      <c r="B33" s="70" t="s">
        <v>167</v>
      </c>
      <c r="C33" s="66"/>
      <c r="D33" s="184">
        <v>1489.1289999999999</v>
      </c>
      <c r="E33" s="184">
        <v>1476.24</v>
      </c>
      <c r="F33" s="182"/>
      <c r="G33" s="185">
        <v>12.888999999999896</v>
      </c>
      <c r="H33" s="186">
        <v>8.7309651547173191E-3</v>
      </c>
    </row>
    <row r="34" spans="2:8">
      <c r="B34" s="70" t="s">
        <v>168</v>
      </c>
      <c r="C34" s="66"/>
      <c r="D34" s="184">
        <v>398.49976799999996</v>
      </c>
      <c r="E34" s="184">
        <v>319.07</v>
      </c>
      <c r="F34" s="182"/>
      <c r="G34" s="185">
        <v>79.429767999999967</v>
      </c>
      <c r="H34" s="186">
        <v>0.24894151126711997</v>
      </c>
    </row>
    <row r="35" spans="2:8">
      <c r="B35" s="71" t="s">
        <v>169</v>
      </c>
      <c r="C35" s="59"/>
      <c r="D35" s="187">
        <v>250.619</v>
      </c>
      <c r="E35" s="187">
        <v>193.32900000000001</v>
      </c>
      <c r="F35" s="182"/>
      <c r="G35" s="188">
        <v>57.289999999999992</v>
      </c>
      <c r="H35" s="189">
        <v>0.29633422818097643</v>
      </c>
    </row>
    <row r="36" spans="2:8">
      <c r="B36" s="71" t="s">
        <v>348</v>
      </c>
      <c r="C36" s="59"/>
      <c r="D36" s="187">
        <v>18.638999999999999</v>
      </c>
      <c r="E36" s="187">
        <v>20.481999999999999</v>
      </c>
      <c r="F36" s="182"/>
      <c r="G36" s="188">
        <v>-1.843</v>
      </c>
      <c r="H36" s="189">
        <v>-8.9981447124304267E-2</v>
      </c>
    </row>
    <row r="37" spans="2:8">
      <c r="B37" s="71" t="s">
        <v>349</v>
      </c>
      <c r="C37" s="59"/>
      <c r="D37" s="187">
        <v>109.25291</v>
      </c>
      <c r="E37" s="187">
        <v>71.111000000000004</v>
      </c>
      <c r="F37" s="182"/>
      <c r="G37" s="188">
        <v>38.141909999999996</v>
      </c>
      <c r="H37" s="189">
        <v>0.53637144745538656</v>
      </c>
    </row>
    <row r="38" spans="2:8">
      <c r="B38" s="71" t="s">
        <v>170</v>
      </c>
      <c r="C38" s="59"/>
      <c r="D38" s="187">
        <v>19.988858</v>
      </c>
      <c r="E38" s="187">
        <v>34.148000000000003</v>
      </c>
      <c r="F38" s="182"/>
      <c r="G38" s="188">
        <v>-14.159142000000003</v>
      </c>
      <c r="H38" s="189">
        <v>-0.41464044746398038</v>
      </c>
    </row>
    <row r="39" spans="2:8">
      <c r="B39" s="70" t="s">
        <v>171</v>
      </c>
      <c r="C39" s="66"/>
      <c r="D39" s="184">
        <v>143.53352900000002</v>
      </c>
      <c r="E39" s="184">
        <v>253.607</v>
      </c>
      <c r="F39" s="182"/>
      <c r="G39" s="185">
        <v>-110.07347099999998</v>
      </c>
      <c r="H39" s="186">
        <v>-0.43403167499319806</v>
      </c>
    </row>
    <row r="40" spans="2:8">
      <c r="B40" s="71" t="s">
        <v>172</v>
      </c>
      <c r="C40" s="59"/>
      <c r="D40" s="187">
        <v>32.214528999999999</v>
      </c>
      <c r="E40" s="187">
        <v>70.19</v>
      </c>
      <c r="F40" s="182"/>
      <c r="G40" s="188">
        <v>-37.975470999999999</v>
      </c>
      <c r="H40" s="189">
        <v>-0.54103819632426275</v>
      </c>
    </row>
    <row r="41" spans="2:8">
      <c r="B41" s="71" t="s">
        <v>173</v>
      </c>
      <c r="C41" s="59"/>
      <c r="D41" s="187">
        <v>111.319</v>
      </c>
      <c r="E41" s="187">
        <v>183.417</v>
      </c>
      <c r="F41" s="182"/>
      <c r="G41" s="188">
        <v>-72.097999999999999</v>
      </c>
      <c r="H41" s="189">
        <v>-0.39308242965483026</v>
      </c>
    </row>
    <row r="42" spans="2:8">
      <c r="B42" s="70" t="s">
        <v>174</v>
      </c>
      <c r="C42" s="66"/>
      <c r="D42" s="184">
        <v>277.64105899999998</v>
      </c>
      <c r="E42" s="184">
        <v>217.64400000000001</v>
      </c>
      <c r="F42" s="182"/>
      <c r="G42" s="185">
        <v>59.997058999999979</v>
      </c>
      <c r="H42" s="186">
        <v>0.27566603719836053</v>
      </c>
    </row>
    <row r="43" spans="2:8">
      <c r="B43" s="70" t="s">
        <v>350</v>
      </c>
      <c r="C43" s="66"/>
      <c r="D43" s="260">
        <v>760.64499999999998</v>
      </c>
      <c r="E43" s="260">
        <v>672.572</v>
      </c>
      <c r="F43" s="182"/>
      <c r="G43" s="261">
        <v>88.072999999999979</v>
      </c>
      <c r="H43" s="262">
        <v>0.13094954889588026</v>
      </c>
    </row>
    <row r="44" spans="2:8">
      <c r="B44" s="126" t="s">
        <v>175</v>
      </c>
      <c r="C44" s="67"/>
      <c r="D44" s="190">
        <v>73997.658473000003</v>
      </c>
      <c r="E44" s="190">
        <v>69443.98</v>
      </c>
      <c r="F44" s="191"/>
      <c r="G44" s="190">
        <v>4553.6784730000072</v>
      </c>
      <c r="H44" s="280">
        <v>6.5573408566156594E-2</v>
      </c>
    </row>
    <row r="45" spans="2:8">
      <c r="B45" s="127"/>
      <c r="C45" s="67"/>
      <c r="D45" s="194">
        <v>75977.683275000003</v>
      </c>
      <c r="E45" s="194">
        <v>62840.957999999999</v>
      </c>
      <c r="F45" s="191"/>
      <c r="G45" s="281"/>
      <c r="H45" s="195"/>
    </row>
    <row r="46" spans="2:8">
      <c r="B46" s="132" t="s">
        <v>176</v>
      </c>
      <c r="C46" s="66"/>
      <c r="D46" s="197">
        <v>4744.9846699999998</v>
      </c>
      <c r="E46" s="197">
        <v>4653.5479999999998</v>
      </c>
      <c r="F46" s="182"/>
      <c r="G46" s="197">
        <v>91.436670000000049</v>
      </c>
      <c r="H46" s="282">
        <v>1.9648807748410473E-2</v>
      </c>
    </row>
    <row r="47" spans="2:8">
      <c r="B47" s="133" t="s">
        <v>31</v>
      </c>
      <c r="C47" s="62"/>
      <c r="D47" s="192">
        <v>2476.2089999999998</v>
      </c>
      <c r="E47" s="192">
        <v>2476.2089999999998</v>
      </c>
      <c r="F47" s="182"/>
      <c r="G47" s="192">
        <v>0</v>
      </c>
      <c r="H47" s="193" t="s">
        <v>37</v>
      </c>
    </row>
    <row r="48" spans="2:8">
      <c r="B48" s="74" t="s">
        <v>177</v>
      </c>
      <c r="C48" s="61"/>
      <c r="D48" s="187">
        <v>2476.2089999999998</v>
      </c>
      <c r="E48" s="187">
        <v>2476.2089999999998</v>
      </c>
      <c r="F48" s="182"/>
      <c r="G48" s="188">
        <v>0</v>
      </c>
      <c r="H48" s="189" t="s">
        <v>37</v>
      </c>
    </row>
    <row r="49" spans="2:8">
      <c r="B49" s="73" t="s">
        <v>178</v>
      </c>
      <c r="C49" s="62"/>
      <c r="D49" s="184">
        <v>208.791</v>
      </c>
      <c r="E49" s="184">
        <v>208.791</v>
      </c>
      <c r="F49" s="182"/>
      <c r="G49" s="185">
        <v>0</v>
      </c>
      <c r="H49" s="186" t="s">
        <v>37</v>
      </c>
    </row>
    <row r="50" spans="2:8">
      <c r="B50" s="75" t="s">
        <v>305</v>
      </c>
      <c r="C50" s="62"/>
      <c r="D50" s="184">
        <v>0</v>
      </c>
      <c r="E50" s="184">
        <v>0</v>
      </c>
      <c r="F50" s="182"/>
      <c r="G50" s="185">
        <v>0</v>
      </c>
      <c r="H50" s="186" t="s">
        <v>37</v>
      </c>
    </row>
    <row r="51" spans="2:8">
      <c r="B51" s="73" t="s">
        <v>179</v>
      </c>
      <c r="C51" s="62"/>
      <c r="D51" s="184">
        <v>2089.5373799999998</v>
      </c>
      <c r="E51" s="184">
        <v>1841.248</v>
      </c>
      <c r="F51" s="182"/>
      <c r="G51" s="185">
        <v>248.28937999999971</v>
      </c>
      <c r="H51" s="186">
        <v>0.13484841802951025</v>
      </c>
    </row>
    <row r="52" spans="2:8">
      <c r="B52" s="73" t="s">
        <v>180</v>
      </c>
      <c r="C52" s="62"/>
      <c r="D52" s="184">
        <v>-108.8</v>
      </c>
      <c r="E52" s="184">
        <v>-64.819999999999993</v>
      </c>
      <c r="F52" s="182"/>
      <c r="G52" s="185">
        <v>-43.980000000000004</v>
      </c>
      <c r="H52" s="186">
        <v>0.6784942918852207</v>
      </c>
    </row>
    <row r="53" spans="2:8">
      <c r="B53" s="73" t="s">
        <v>181</v>
      </c>
      <c r="C53" s="62"/>
      <c r="D53" s="184">
        <v>-20.391999999999999</v>
      </c>
      <c r="E53" s="184">
        <v>-17.675999999999998</v>
      </c>
      <c r="F53" s="182"/>
      <c r="G53" s="185">
        <v>-2.7160000000000011</v>
      </c>
      <c r="H53" s="186">
        <v>0.15365467300294192</v>
      </c>
    </row>
    <row r="54" spans="2:8">
      <c r="B54" s="73" t="s">
        <v>351</v>
      </c>
      <c r="C54" s="62"/>
      <c r="D54" s="184">
        <v>141.35728999999998</v>
      </c>
      <c r="E54" s="184">
        <v>209.79599999999999</v>
      </c>
      <c r="F54" s="182"/>
      <c r="G54" s="185">
        <v>-68.438710000000015</v>
      </c>
      <c r="H54" s="186">
        <v>-0.3262155141184771</v>
      </c>
    </row>
    <row r="55" spans="2:8">
      <c r="B55" s="73" t="s">
        <v>352</v>
      </c>
      <c r="C55" s="62"/>
      <c r="D55" s="184">
        <v>-41.718000000000004</v>
      </c>
      <c r="E55" s="184">
        <v>0</v>
      </c>
      <c r="F55" s="182"/>
      <c r="G55" s="185">
        <v>-41.718000000000004</v>
      </c>
      <c r="H55" s="186" t="s">
        <v>310</v>
      </c>
    </row>
    <row r="56" spans="2:8">
      <c r="B56" s="73"/>
      <c r="C56" s="62"/>
      <c r="D56" s="184"/>
      <c r="E56" s="184"/>
      <c r="F56" s="182"/>
      <c r="G56" s="185"/>
      <c r="H56" s="186"/>
    </row>
    <row r="57" spans="2:8">
      <c r="B57" s="131" t="s">
        <v>353</v>
      </c>
      <c r="C57" s="66"/>
      <c r="D57" s="196">
        <v>-333.83600000000001</v>
      </c>
      <c r="E57" s="196">
        <v>-95.692999999999998</v>
      </c>
      <c r="F57" s="182"/>
      <c r="G57" s="196">
        <v>-238.14300000000003</v>
      </c>
      <c r="H57" s="198">
        <v>2.4886146322092531</v>
      </c>
    </row>
    <row r="58" spans="2:8">
      <c r="B58" s="130" t="s">
        <v>182</v>
      </c>
      <c r="C58" s="62"/>
      <c r="D58" s="181">
        <v>-13.073</v>
      </c>
      <c r="E58" s="181">
        <v>-11.605</v>
      </c>
      <c r="F58" s="182"/>
      <c r="G58" s="181">
        <v>-1.468</v>
      </c>
      <c r="H58" s="183">
        <v>0.12649719948298146</v>
      </c>
    </row>
    <row r="59" spans="2:8">
      <c r="B59" s="74" t="s">
        <v>354</v>
      </c>
      <c r="C59" s="61"/>
      <c r="D59" s="187">
        <v>-12.917</v>
      </c>
      <c r="E59" s="187">
        <v>-12.478</v>
      </c>
      <c r="F59" s="182"/>
      <c r="G59" s="188">
        <v>-0.43900000000000006</v>
      </c>
      <c r="H59" s="189">
        <v>3.5181920179515956E-2</v>
      </c>
    </row>
    <row r="60" spans="2:8" ht="23.25">
      <c r="B60" s="74" t="s">
        <v>355</v>
      </c>
      <c r="C60" s="61"/>
      <c r="D60" s="187">
        <v>-0.156</v>
      </c>
      <c r="E60" s="187">
        <v>0.873</v>
      </c>
      <c r="F60" s="182"/>
      <c r="G60" s="188">
        <v>-1.0289999999999999</v>
      </c>
      <c r="H60" s="189" t="s">
        <v>310</v>
      </c>
    </row>
    <row r="61" spans="2:8">
      <c r="B61" s="73" t="s">
        <v>183</v>
      </c>
      <c r="C61" s="62"/>
      <c r="D61" s="184">
        <v>-320.76299999999998</v>
      </c>
      <c r="E61" s="184">
        <v>-84.087999999999994</v>
      </c>
      <c r="F61" s="182"/>
      <c r="G61" s="185">
        <v>-236.67499999999998</v>
      </c>
      <c r="H61" s="186">
        <v>2.8146108838359813</v>
      </c>
    </row>
    <row r="62" spans="2:8">
      <c r="B62" s="74" t="s">
        <v>356</v>
      </c>
      <c r="C62" s="61"/>
      <c r="D62" s="187">
        <v>9.9689999999999994</v>
      </c>
      <c r="E62" s="187">
        <v>1.367</v>
      </c>
      <c r="F62" s="182"/>
      <c r="G62" s="188">
        <v>8.6020000000000003</v>
      </c>
      <c r="H62" s="189">
        <v>6.2926115581565476</v>
      </c>
    </row>
    <row r="63" spans="2:8">
      <c r="B63" s="74" t="s">
        <v>357</v>
      </c>
      <c r="C63" s="61"/>
      <c r="D63" s="187">
        <v>-299.21899999999999</v>
      </c>
      <c r="E63" s="187">
        <v>-146.23500000000001</v>
      </c>
      <c r="F63" s="182"/>
      <c r="G63" s="188">
        <v>-152.98399999999998</v>
      </c>
      <c r="H63" s="189">
        <v>1.0461517420590143</v>
      </c>
    </row>
    <row r="64" spans="2:8" ht="23.25">
      <c r="B64" s="74" t="s">
        <v>358</v>
      </c>
      <c r="C64" s="61"/>
      <c r="D64" s="187">
        <v>-38.048999999999999</v>
      </c>
      <c r="E64" s="187">
        <v>70.438999999999993</v>
      </c>
      <c r="F64" s="182"/>
      <c r="G64" s="188">
        <v>-108.488</v>
      </c>
      <c r="H64" s="189" t="s">
        <v>310</v>
      </c>
    </row>
    <row r="65" spans="2:9" ht="23.25">
      <c r="B65" s="74" t="s">
        <v>359</v>
      </c>
      <c r="C65" s="61"/>
      <c r="D65" s="187">
        <v>6.5359999999999996</v>
      </c>
      <c r="E65" s="187">
        <v>-9.6590000000000007</v>
      </c>
      <c r="F65" s="182"/>
      <c r="G65" s="188">
        <v>16.195</v>
      </c>
      <c r="H65" s="189" t="s">
        <v>310</v>
      </c>
    </row>
    <row r="66" spans="2:9">
      <c r="B66" s="70" t="s">
        <v>184</v>
      </c>
      <c r="C66" s="66"/>
      <c r="D66" s="184">
        <v>-5.069</v>
      </c>
      <c r="E66" s="184">
        <v>-6.0759999999999996</v>
      </c>
      <c r="F66" s="182"/>
      <c r="G66" s="185">
        <v>1.0069999999999997</v>
      </c>
      <c r="H66" s="186">
        <v>-0.1657340355497037</v>
      </c>
    </row>
    <row r="67" spans="2:9">
      <c r="B67" s="73" t="s">
        <v>360</v>
      </c>
      <c r="C67" s="62"/>
      <c r="D67" s="184">
        <v>-0.34599999999999997</v>
      </c>
      <c r="E67" s="184">
        <v>-0.53200000000000003</v>
      </c>
      <c r="F67" s="182"/>
      <c r="G67" s="185">
        <v>0.18600000000000005</v>
      </c>
      <c r="H67" s="186">
        <v>-0.349624060150376</v>
      </c>
    </row>
    <row r="68" spans="2:9">
      <c r="B68" s="73" t="s">
        <v>185</v>
      </c>
      <c r="C68" s="62"/>
      <c r="D68" s="184">
        <v>-4.7229999999999999</v>
      </c>
      <c r="E68" s="184">
        <v>-5.5439999999999996</v>
      </c>
      <c r="F68" s="182"/>
      <c r="G68" s="185">
        <v>0.82099999999999973</v>
      </c>
      <c r="H68" s="186">
        <v>-0.14808802308802305</v>
      </c>
    </row>
    <row r="69" spans="2:9">
      <c r="B69" s="73"/>
      <c r="C69" s="62"/>
      <c r="D69" s="184"/>
      <c r="E69" s="184"/>
      <c r="F69" s="182"/>
      <c r="G69" s="261"/>
      <c r="H69" s="186"/>
    </row>
    <row r="70" spans="2:9">
      <c r="B70" s="126" t="s">
        <v>186</v>
      </c>
      <c r="C70" s="68"/>
      <c r="D70" s="190">
        <v>4406.0796700000001</v>
      </c>
      <c r="E70" s="190">
        <v>4551.7790000000005</v>
      </c>
      <c r="F70" s="191"/>
      <c r="G70" s="190">
        <v>-145.69933000000037</v>
      </c>
      <c r="H70" s="280">
        <v>-3.2009315478629424E-2</v>
      </c>
    </row>
    <row r="71" spans="2:9">
      <c r="B71" s="127"/>
      <c r="C71" s="68"/>
      <c r="D71" s="194"/>
      <c r="E71" s="194"/>
      <c r="F71" s="191"/>
      <c r="G71" s="281"/>
      <c r="H71" s="199"/>
    </row>
    <row r="72" spans="2:9">
      <c r="B72" s="129" t="s">
        <v>377</v>
      </c>
      <c r="C72" s="68"/>
      <c r="D72" s="190">
        <v>78403.738142999995</v>
      </c>
      <c r="E72" s="190">
        <v>73995.759000000005</v>
      </c>
      <c r="F72" s="191"/>
      <c r="G72" s="190">
        <v>4407.9791429999896</v>
      </c>
      <c r="H72" s="279">
        <v>5.9570699761319956E-2</v>
      </c>
      <c r="I72" s="220"/>
    </row>
    <row r="73" spans="2:9">
      <c r="B73" s="128"/>
      <c r="C73" s="58"/>
      <c r="D73" s="58"/>
      <c r="E73" s="58"/>
      <c r="F73" s="58"/>
      <c r="G73" s="58"/>
      <c r="H73" s="128"/>
    </row>
    <row r="74" spans="2:9">
      <c r="B74" s="63" t="s">
        <v>187</v>
      </c>
      <c r="C74" s="63"/>
      <c r="D74" s="63"/>
      <c r="E74" s="63"/>
      <c r="F74" s="63"/>
      <c r="G74" s="63"/>
      <c r="H74" s="63"/>
    </row>
    <row r="75" spans="2:9">
      <c r="B75" s="203" t="s">
        <v>138</v>
      </c>
    </row>
  </sheetData>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showGridLines="0" workbookViewId="0"/>
  </sheetViews>
  <sheetFormatPr baseColWidth="10" defaultRowHeight="14.25"/>
  <cols>
    <col min="2" max="2" width="98.73046875" style="101" customWidth="1"/>
    <col min="3" max="3" width="1.265625" style="101" customWidth="1"/>
    <col min="4" max="4" width="12.3984375" style="101" customWidth="1"/>
    <col min="5" max="5" width="13.73046875" style="101" customWidth="1"/>
    <col min="6" max="6" width="1.59765625" style="101" customWidth="1"/>
    <col min="7" max="7" width="13.73046875" style="101" bestFit="1" customWidth="1"/>
    <col min="8" max="8" width="10.73046875" style="101" bestFit="1" customWidth="1"/>
  </cols>
  <sheetData>
    <row r="1" spans="2:10">
      <c r="B1" s="4"/>
      <c r="G1" s="170"/>
      <c r="H1" s="170"/>
    </row>
    <row r="2" spans="2:10">
      <c r="B2" s="81"/>
      <c r="C2" s="82"/>
      <c r="D2" s="254"/>
      <c r="E2" s="254"/>
      <c r="F2" s="83"/>
      <c r="G2" s="289" t="s">
        <v>139</v>
      </c>
      <c r="H2" s="289"/>
    </row>
    <row r="3" spans="2:10">
      <c r="B3" s="246" t="s">
        <v>142</v>
      </c>
      <c r="C3" s="153"/>
      <c r="D3" s="247">
        <v>44834</v>
      </c>
      <c r="E3" s="247" t="s">
        <v>383</v>
      </c>
      <c r="F3" s="79"/>
      <c r="G3" s="275" t="s">
        <v>381</v>
      </c>
      <c r="H3" s="275" t="s">
        <v>29</v>
      </c>
    </row>
    <row r="4" spans="2:10">
      <c r="B4" s="138" t="s">
        <v>365</v>
      </c>
      <c r="C4" s="84"/>
      <c r="D4" s="139">
        <v>637.542597</v>
      </c>
      <c r="E4" s="139">
        <v>593.94899999999996</v>
      </c>
      <c r="F4" s="86"/>
      <c r="G4" s="139">
        <v>43.593597000000045</v>
      </c>
      <c r="H4" s="140">
        <v>7.3396195632958461E-2</v>
      </c>
      <c r="J4" s="253"/>
    </row>
    <row r="5" spans="2:10">
      <c r="B5" s="77" t="s">
        <v>366</v>
      </c>
      <c r="C5" s="84"/>
      <c r="D5" s="85">
        <v>-99.272519000000017</v>
      </c>
      <c r="E5" s="85">
        <v>-94.613</v>
      </c>
      <c r="F5" s="86"/>
      <c r="G5" s="85">
        <v>-4.6595190000000173</v>
      </c>
      <c r="H5" s="87">
        <v>4.9248189995032575E-2</v>
      </c>
    </row>
    <row r="6" spans="2:10">
      <c r="B6" s="77"/>
      <c r="C6" s="84"/>
      <c r="D6" s="85"/>
      <c r="E6" s="85"/>
      <c r="F6" s="86"/>
      <c r="G6" s="85"/>
      <c r="H6" s="87"/>
    </row>
    <row r="7" spans="2:10">
      <c r="B7" s="134" t="s">
        <v>188</v>
      </c>
      <c r="C7" s="88"/>
      <c r="D7" s="136">
        <v>538.27007800000001</v>
      </c>
      <c r="E7" s="136">
        <v>499.33600000000001</v>
      </c>
      <c r="F7" s="180"/>
      <c r="G7" s="143">
        <v>38.934078</v>
      </c>
      <c r="H7" s="141">
        <v>7.7971702420814845E-2</v>
      </c>
    </row>
    <row r="8" spans="2:10">
      <c r="B8" s="135" t="s">
        <v>364</v>
      </c>
      <c r="C8" s="84"/>
      <c r="D8" s="137">
        <v>6.1666139999999992</v>
      </c>
      <c r="E8" s="137">
        <v>3.2549999999999999</v>
      </c>
      <c r="F8" s="86"/>
      <c r="G8" s="139">
        <v>2.9116139999999993</v>
      </c>
      <c r="H8" s="142">
        <v>0.89450506912442374</v>
      </c>
    </row>
    <row r="9" spans="2:10">
      <c r="B9" s="77" t="s">
        <v>361</v>
      </c>
      <c r="C9" s="84"/>
      <c r="D9" s="85">
        <v>-2.6349999999999998</v>
      </c>
      <c r="E9" s="85">
        <v>-0.42399999999999999</v>
      </c>
      <c r="F9" s="86"/>
      <c r="G9" s="85">
        <v>-2.2109999999999999</v>
      </c>
      <c r="H9" s="87">
        <v>5.2146226415094334</v>
      </c>
    </row>
    <row r="10" spans="2:10">
      <c r="B10" s="77" t="s">
        <v>362</v>
      </c>
      <c r="C10" s="84"/>
      <c r="D10" s="85">
        <v>249.73147500000005</v>
      </c>
      <c r="E10" s="85">
        <v>226.58799999999999</v>
      </c>
      <c r="F10" s="86"/>
      <c r="G10" s="85">
        <v>23.143475000000052</v>
      </c>
      <c r="H10" s="87">
        <v>0.1021390144226528</v>
      </c>
    </row>
    <row r="11" spans="2:10">
      <c r="B11" s="77" t="s">
        <v>363</v>
      </c>
      <c r="C11" s="84"/>
      <c r="D11" s="85">
        <v>-38.854433</v>
      </c>
      <c r="E11" s="85">
        <v>-34.311</v>
      </c>
      <c r="F11" s="86"/>
      <c r="G11" s="85">
        <v>-4.5434330000000003</v>
      </c>
      <c r="H11" s="87">
        <v>0.13241913672000233</v>
      </c>
    </row>
    <row r="12" spans="2:10">
      <c r="B12" s="77" t="s">
        <v>189</v>
      </c>
      <c r="C12" s="84"/>
      <c r="D12" s="85">
        <v>47.243372999999991</v>
      </c>
      <c r="E12" s="85">
        <v>104.193</v>
      </c>
      <c r="F12" s="86"/>
      <c r="G12" s="85">
        <v>-56.949627000000007</v>
      </c>
      <c r="H12" s="87">
        <v>-0.54657824421986134</v>
      </c>
    </row>
    <row r="13" spans="2:10">
      <c r="B13" s="77" t="s">
        <v>190</v>
      </c>
      <c r="C13" s="84"/>
      <c r="D13" s="85">
        <v>11.059545</v>
      </c>
      <c r="E13" s="85">
        <v>6.8209999999999997</v>
      </c>
      <c r="F13" s="86"/>
      <c r="G13" s="85">
        <v>4.2385450000000002</v>
      </c>
      <c r="H13" s="87">
        <v>0.62139642281190444</v>
      </c>
    </row>
    <row r="14" spans="2:10">
      <c r="B14" s="77" t="s">
        <v>367</v>
      </c>
      <c r="C14" s="84"/>
      <c r="D14" s="85">
        <v>-21.559801</v>
      </c>
      <c r="E14" s="85">
        <v>19.425000000000001</v>
      </c>
      <c r="F14" s="86"/>
      <c r="G14" s="85">
        <v>-40.984801000000004</v>
      </c>
      <c r="H14" s="87" t="s">
        <v>310</v>
      </c>
    </row>
    <row r="15" spans="2:10">
      <c r="B15" s="77" t="s">
        <v>191</v>
      </c>
      <c r="C15" s="84"/>
      <c r="D15" s="85">
        <v>-13.442564999999943</v>
      </c>
      <c r="E15" s="85">
        <v>-9.6199999999999992</v>
      </c>
      <c r="F15" s="86"/>
      <c r="G15" s="85">
        <v>-3.822564999999944</v>
      </c>
      <c r="H15" s="87">
        <v>0.3973560291060233</v>
      </c>
    </row>
    <row r="16" spans="2:10">
      <c r="B16" s="77" t="s">
        <v>192</v>
      </c>
      <c r="C16" s="84"/>
      <c r="D16" s="85">
        <v>1.935101</v>
      </c>
      <c r="E16" s="85">
        <v>8.3119999999999994</v>
      </c>
      <c r="F16" s="86"/>
      <c r="G16" s="85">
        <v>-6.3768989999999999</v>
      </c>
      <c r="H16" s="87">
        <v>-0.76719189124157849</v>
      </c>
    </row>
    <row r="17" spans="2:8">
      <c r="B17" s="77" t="s">
        <v>193</v>
      </c>
      <c r="C17" s="84"/>
      <c r="D17" s="85">
        <v>78.957949999999997</v>
      </c>
      <c r="E17" s="85">
        <v>49.997</v>
      </c>
      <c r="F17" s="86"/>
      <c r="G17" s="85">
        <v>28.960949999999997</v>
      </c>
      <c r="H17" s="87">
        <v>0.57925375522531342</v>
      </c>
    </row>
    <row r="18" spans="2:8">
      <c r="B18" s="77" t="s">
        <v>194</v>
      </c>
      <c r="C18" s="84"/>
      <c r="D18" s="85">
        <v>-101.536193</v>
      </c>
      <c r="E18" s="85">
        <v>-94.498000000000005</v>
      </c>
      <c r="F18" s="86"/>
      <c r="G18" s="85">
        <v>-7.0381929999999926</v>
      </c>
      <c r="H18" s="87">
        <v>7.4479809096488728E-2</v>
      </c>
    </row>
    <row r="19" spans="2:8">
      <c r="B19" s="77" t="s">
        <v>195</v>
      </c>
      <c r="C19" s="84"/>
      <c r="D19" s="85">
        <v>228.97</v>
      </c>
      <c r="E19" s="85">
        <v>79.903999999999996</v>
      </c>
      <c r="F19" s="86"/>
      <c r="G19" s="85">
        <v>149.066</v>
      </c>
      <c r="H19" s="87">
        <v>1.8655636764116941</v>
      </c>
    </row>
    <row r="20" spans="2:8">
      <c r="B20" s="77" t="s">
        <v>196</v>
      </c>
      <c r="C20" s="84"/>
      <c r="D20" s="85">
        <v>-189.16200000000001</v>
      </c>
      <c r="E20" s="85">
        <v>-56.024999999999999</v>
      </c>
      <c r="F20" s="86"/>
      <c r="G20" s="85">
        <v>-133.137</v>
      </c>
      <c r="H20" s="87">
        <v>2.3763855421686748</v>
      </c>
    </row>
    <row r="21" spans="2:8">
      <c r="B21" s="77"/>
      <c r="C21" s="84"/>
      <c r="D21" s="85"/>
      <c r="E21" s="85"/>
      <c r="F21" s="86"/>
      <c r="G21" s="85"/>
      <c r="H21" s="87"/>
    </row>
    <row r="22" spans="2:8">
      <c r="B22" s="144" t="s">
        <v>308</v>
      </c>
      <c r="C22" s="88"/>
      <c r="D22" s="136">
        <v>795.1441440000001</v>
      </c>
      <c r="E22" s="136">
        <v>802.95299999999997</v>
      </c>
      <c r="F22" s="89"/>
      <c r="G22" s="136">
        <v>-7.8088559999998779</v>
      </c>
      <c r="H22" s="141">
        <v>-9.7251719590061656E-3</v>
      </c>
    </row>
    <row r="23" spans="2:8">
      <c r="B23" s="138" t="s">
        <v>197</v>
      </c>
      <c r="C23" s="84"/>
      <c r="D23" s="137">
        <v>-498.99970400000001</v>
      </c>
      <c r="E23" s="137">
        <v>-442.197</v>
      </c>
      <c r="F23" s="86"/>
      <c r="G23" s="137">
        <v>-56.802704000000006</v>
      </c>
      <c r="H23" s="142">
        <v>0.12845565211885202</v>
      </c>
    </row>
    <row r="24" spans="2:8">
      <c r="B24" s="74" t="s">
        <v>198</v>
      </c>
      <c r="C24" s="84"/>
      <c r="D24" s="90">
        <v>-303.32564000000002</v>
      </c>
      <c r="E24" s="90">
        <v>-274.91500000000002</v>
      </c>
      <c r="F24" s="86"/>
      <c r="G24" s="90">
        <v>-28.410640000000001</v>
      </c>
      <c r="H24" s="91">
        <v>0.10334336067511776</v>
      </c>
    </row>
    <row r="25" spans="2:8">
      <c r="B25" s="74" t="s">
        <v>199</v>
      </c>
      <c r="C25" s="84"/>
      <c r="D25" s="90">
        <v>-195.67406399999999</v>
      </c>
      <c r="E25" s="90">
        <v>-167.28200000000001</v>
      </c>
      <c r="F25" s="86"/>
      <c r="G25" s="90">
        <v>-28.392063999999976</v>
      </c>
      <c r="H25" s="91">
        <v>0.16972575650697611</v>
      </c>
    </row>
    <row r="26" spans="2:8">
      <c r="B26" s="77" t="s">
        <v>320</v>
      </c>
      <c r="C26" s="84"/>
      <c r="D26" s="85">
        <v>-66.995252000000008</v>
      </c>
      <c r="E26" s="85">
        <v>-68.959000000000003</v>
      </c>
      <c r="F26" s="86"/>
      <c r="G26" s="85">
        <v>1.9637479999999954</v>
      </c>
      <c r="H26" s="87">
        <v>-2.8477037080003993E-2</v>
      </c>
    </row>
    <row r="27" spans="2:8">
      <c r="B27" s="77" t="s">
        <v>200</v>
      </c>
      <c r="C27" s="84"/>
      <c r="D27" s="85">
        <v>-20.391128999999999</v>
      </c>
      <c r="E27" s="85">
        <v>-35.372</v>
      </c>
      <c r="F27" s="86"/>
      <c r="G27" s="85">
        <v>14.980871</v>
      </c>
      <c r="H27" s="87">
        <v>-0.42352343661653286</v>
      </c>
    </row>
    <row r="28" spans="2:8">
      <c r="B28" s="77" t="s">
        <v>368</v>
      </c>
      <c r="C28" s="84"/>
      <c r="D28" s="85">
        <v>-27.90948300000003</v>
      </c>
      <c r="E28" s="85">
        <v>-54.414999999999999</v>
      </c>
      <c r="F28" s="86"/>
      <c r="G28" s="85">
        <v>26.505516999999969</v>
      </c>
      <c r="H28" s="87">
        <v>-0.48709945787007203</v>
      </c>
    </row>
    <row r="29" spans="2:8">
      <c r="B29" s="74" t="s">
        <v>369</v>
      </c>
      <c r="C29" s="84"/>
      <c r="D29" s="90">
        <v>-1.2261650000000002</v>
      </c>
      <c r="E29" s="90">
        <v>0.26800000000000002</v>
      </c>
      <c r="F29" s="86"/>
      <c r="G29" s="90">
        <v>-1.4941650000000002</v>
      </c>
      <c r="H29" s="91" t="s">
        <v>310</v>
      </c>
    </row>
    <row r="30" spans="2:8">
      <c r="B30" s="74" t="s">
        <v>201</v>
      </c>
      <c r="C30" s="84"/>
      <c r="D30" s="90">
        <v>-26.683318000000028</v>
      </c>
      <c r="E30" s="90">
        <v>-54.683</v>
      </c>
      <c r="F30" s="86"/>
      <c r="G30" s="90">
        <v>27.999681999999972</v>
      </c>
      <c r="H30" s="91">
        <v>-0.51203631841705777</v>
      </c>
    </row>
    <row r="31" spans="2:8">
      <c r="B31" s="92"/>
      <c r="C31" s="84"/>
      <c r="D31" s="85"/>
      <c r="E31" s="85"/>
      <c r="F31" s="86"/>
      <c r="G31" s="85"/>
      <c r="H31" s="87"/>
    </row>
    <row r="32" spans="2:8">
      <c r="B32" s="144" t="s">
        <v>370</v>
      </c>
      <c r="C32" s="93"/>
      <c r="D32" s="145">
        <v>180.84857600000007</v>
      </c>
      <c r="E32" s="145">
        <v>202.00999999999996</v>
      </c>
      <c r="F32" s="94"/>
      <c r="G32" s="145">
        <v>-21.161423999999897</v>
      </c>
      <c r="H32" s="146">
        <v>-0.10475433889411366</v>
      </c>
    </row>
    <row r="33" spans="2:8">
      <c r="B33" s="138" t="s">
        <v>202</v>
      </c>
      <c r="C33" s="84"/>
      <c r="D33" s="137">
        <v>0</v>
      </c>
      <c r="E33" s="137">
        <v>0</v>
      </c>
      <c r="F33" s="86"/>
      <c r="G33" s="137">
        <v>0</v>
      </c>
      <c r="H33" s="142" t="s">
        <v>37</v>
      </c>
    </row>
    <row r="34" spans="2:8">
      <c r="B34" s="77" t="s">
        <v>203</v>
      </c>
      <c r="C34" s="84"/>
      <c r="D34" s="85">
        <v>-2.758956</v>
      </c>
      <c r="E34" s="85">
        <v>-23.510999999999999</v>
      </c>
      <c r="F34" s="86"/>
      <c r="G34" s="85">
        <v>20.752043999999998</v>
      </c>
      <c r="H34" s="87">
        <v>-0.88265254561694517</v>
      </c>
    </row>
    <row r="35" spans="2:8">
      <c r="B35" s="74" t="s">
        <v>204</v>
      </c>
      <c r="C35" s="84"/>
      <c r="D35" s="90">
        <v>0</v>
      </c>
      <c r="E35" s="90">
        <v>0</v>
      </c>
      <c r="F35" s="86"/>
      <c r="G35" s="90">
        <v>0</v>
      </c>
      <c r="H35" s="91" t="s">
        <v>37</v>
      </c>
    </row>
    <row r="36" spans="2:8">
      <c r="B36" s="74" t="s">
        <v>205</v>
      </c>
      <c r="C36" s="84"/>
      <c r="D36" s="90">
        <v>-2.4819560000000003</v>
      </c>
      <c r="E36" s="90">
        <v>-11.034000000000001</v>
      </c>
      <c r="F36" s="86"/>
      <c r="G36" s="90">
        <v>8.5520440000000004</v>
      </c>
      <c r="H36" s="91">
        <v>-0.77506289650172189</v>
      </c>
    </row>
    <row r="37" spans="2:8">
      <c r="B37" s="74" t="s">
        <v>206</v>
      </c>
      <c r="C37" s="84"/>
      <c r="D37" s="90">
        <v>-0.27700000000000002</v>
      </c>
      <c r="E37" s="90">
        <v>-12.477</v>
      </c>
      <c r="F37" s="86"/>
      <c r="G37" s="90">
        <v>12.200000000000001</v>
      </c>
      <c r="H37" s="91">
        <v>-0.97779915043680377</v>
      </c>
    </row>
    <row r="38" spans="2:8">
      <c r="B38" s="77" t="s">
        <v>207</v>
      </c>
      <c r="C38" s="84"/>
      <c r="D38" s="85">
        <v>2.9187569999999998</v>
      </c>
      <c r="E38" s="85">
        <v>4.3970000000000002</v>
      </c>
      <c r="F38" s="86"/>
      <c r="G38" s="85">
        <v>-1.4782430000000004</v>
      </c>
      <c r="H38" s="87">
        <v>-0.33619354105071647</v>
      </c>
    </row>
    <row r="39" spans="2:8">
      <c r="B39" s="77" t="s">
        <v>311</v>
      </c>
      <c r="C39" s="84"/>
      <c r="D39" s="85">
        <v>2.5609999999999999</v>
      </c>
      <c r="E39" s="85">
        <v>65.724000000000004</v>
      </c>
      <c r="F39" s="86"/>
      <c r="G39" s="85">
        <v>-63.163000000000004</v>
      </c>
      <c r="H39" s="87">
        <v>-0.9610340210577567</v>
      </c>
    </row>
    <row r="40" spans="2:8">
      <c r="B40" s="77" t="s">
        <v>208</v>
      </c>
      <c r="C40" s="84"/>
      <c r="D40" s="85">
        <v>7.025437000000001</v>
      </c>
      <c r="E40" s="85">
        <v>9.5079999999999991</v>
      </c>
      <c r="F40" s="86"/>
      <c r="G40" s="85">
        <v>-2.4825629999999981</v>
      </c>
      <c r="H40" s="87">
        <v>-0.26110254522507342</v>
      </c>
    </row>
    <row r="41" spans="2:8">
      <c r="B41" s="77"/>
      <c r="C41" s="84"/>
      <c r="D41" s="85"/>
      <c r="E41" s="85"/>
      <c r="F41" s="86"/>
      <c r="G41" s="85"/>
      <c r="H41" s="87"/>
    </row>
    <row r="42" spans="2:8">
      <c r="B42" s="134" t="s">
        <v>209</v>
      </c>
      <c r="C42" s="93"/>
      <c r="D42" s="145">
        <v>190.59481400000001</v>
      </c>
      <c r="E42" s="145">
        <v>258.12799999999999</v>
      </c>
      <c r="F42" s="94"/>
      <c r="G42" s="145">
        <v>-67.533185999999972</v>
      </c>
      <c r="H42" s="146">
        <v>-0.26162673557304894</v>
      </c>
    </row>
    <row r="43" spans="2:8">
      <c r="B43" s="135" t="s">
        <v>371</v>
      </c>
      <c r="C43" s="84"/>
      <c r="D43" s="137">
        <v>-24.624523999999997</v>
      </c>
      <c r="E43" s="137">
        <v>-24.823</v>
      </c>
      <c r="F43" s="86"/>
      <c r="G43" s="137">
        <v>0.19847600000000298</v>
      </c>
      <c r="H43" s="142">
        <v>-7.9956491963099948E-3</v>
      </c>
    </row>
    <row r="44" spans="2:8">
      <c r="B44" s="77"/>
      <c r="C44" s="84"/>
      <c r="D44" s="85"/>
      <c r="E44" s="85"/>
      <c r="F44" s="86"/>
      <c r="G44" s="85"/>
      <c r="H44" s="87"/>
    </row>
    <row r="45" spans="2:8">
      <c r="B45" s="134" t="s">
        <v>210</v>
      </c>
      <c r="C45" s="93"/>
      <c r="D45" s="145">
        <v>165.97029000000001</v>
      </c>
      <c r="E45" s="145">
        <v>233.30500000000001</v>
      </c>
      <c r="F45" s="94"/>
      <c r="G45" s="145">
        <v>-67.334710000000001</v>
      </c>
      <c r="H45" s="146">
        <v>-0.28861237435974368</v>
      </c>
    </row>
    <row r="46" spans="2:8">
      <c r="B46" s="135" t="s">
        <v>211</v>
      </c>
      <c r="C46" s="84"/>
      <c r="D46" s="137">
        <v>-24.31</v>
      </c>
      <c r="E46" s="137">
        <v>-26.981000000000002</v>
      </c>
      <c r="F46" s="86"/>
      <c r="G46" s="137">
        <v>2.6710000000000029</v>
      </c>
      <c r="H46" s="278">
        <v>-9.8995589488899693E-2</v>
      </c>
    </row>
    <row r="47" spans="2:8">
      <c r="B47" s="77"/>
      <c r="C47" s="84"/>
      <c r="D47" s="85"/>
      <c r="E47" s="85"/>
      <c r="F47" s="86"/>
      <c r="G47" s="85"/>
      <c r="H47" s="87"/>
    </row>
    <row r="48" spans="2:8">
      <c r="B48" s="134" t="s">
        <v>212</v>
      </c>
      <c r="C48" s="93"/>
      <c r="D48" s="145">
        <v>141.66029</v>
      </c>
      <c r="E48" s="145">
        <v>206.32400000000001</v>
      </c>
      <c r="F48" s="94"/>
      <c r="G48" s="145">
        <v>-64.663710000000009</v>
      </c>
      <c r="H48" s="146">
        <v>-0.31340857098544039</v>
      </c>
    </row>
    <row r="49" spans="2:8">
      <c r="B49" s="147" t="s">
        <v>213</v>
      </c>
      <c r="C49" s="95"/>
      <c r="D49" s="148">
        <v>0.30299999999999999</v>
      </c>
      <c r="E49" s="148">
        <v>-3.472</v>
      </c>
      <c r="F49" s="96"/>
      <c r="G49" s="148">
        <v>3.7749999999999999</v>
      </c>
      <c r="H49" s="149" t="s">
        <v>310</v>
      </c>
    </row>
    <row r="50" spans="2:8">
      <c r="B50" s="78" t="s">
        <v>214</v>
      </c>
      <c r="C50" s="97"/>
      <c r="D50" s="98">
        <v>141.35729000000001</v>
      </c>
      <c r="E50" s="98">
        <v>209.79599999999999</v>
      </c>
      <c r="F50" s="98"/>
      <c r="G50" s="98">
        <v>-68.438709999999986</v>
      </c>
      <c r="H50" s="99">
        <v>-0.32621551411847693</v>
      </c>
    </row>
    <row r="51" spans="2:8">
      <c r="B51" s="100"/>
      <c r="C51" s="100"/>
      <c r="D51" s="100"/>
      <c r="E51" s="100"/>
      <c r="F51" s="100"/>
      <c r="G51" s="100"/>
      <c r="H51" s="100"/>
    </row>
    <row r="52" spans="2:8">
      <c r="B52" s="100" t="s">
        <v>187</v>
      </c>
      <c r="C52" s="100"/>
      <c r="D52" s="100"/>
      <c r="E52" s="100"/>
      <c r="F52" s="100"/>
      <c r="G52" s="100"/>
      <c r="H52" s="100"/>
    </row>
    <row r="53" spans="2:8">
      <c r="B53" s="203" t="s">
        <v>138</v>
      </c>
      <c r="C53" s="100"/>
      <c r="D53" s="100"/>
      <c r="E53" s="100"/>
      <c r="F53" s="100"/>
      <c r="G53" s="100"/>
      <c r="H53" s="100"/>
    </row>
    <row r="54" spans="2:8">
      <c r="C54" s="100"/>
      <c r="D54" s="100"/>
      <c r="E54" s="100"/>
      <c r="F54" s="100"/>
      <c r="G54" s="100"/>
      <c r="H54" s="100"/>
    </row>
  </sheetData>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baseColWidth="10" defaultRowHeight="14.25"/>
  <cols>
    <col min="1" max="1" width="11.3984375" customWidth="1"/>
    <col min="2" max="2" width="54.86328125" bestFit="1" customWidth="1"/>
    <col min="3" max="3" width="11.86328125" customWidth="1"/>
    <col min="4" max="4" width="1" customWidth="1"/>
    <col min="5" max="5" width="12.3984375" customWidth="1"/>
    <col min="6" max="6" width="1" customWidth="1"/>
    <col min="7" max="7" width="13.73046875" bestFit="1" customWidth="1"/>
    <col min="9" max="9" width="11.3984375" customWidth="1"/>
  </cols>
  <sheetData>
    <row r="1" spans="1:8">
      <c r="B1" s="4"/>
    </row>
    <row r="3" spans="1:8">
      <c r="C3" s="105"/>
      <c r="D3" s="105" t="s">
        <v>28</v>
      </c>
      <c r="E3" s="64"/>
      <c r="F3" s="105" t="s">
        <v>28</v>
      </c>
      <c r="G3" s="287" t="s">
        <v>139</v>
      </c>
      <c r="H3" s="287"/>
    </row>
    <row r="4" spans="1:8">
      <c r="B4" s="25" t="s">
        <v>116</v>
      </c>
      <c r="C4" s="249">
        <f>+Summary!C3</f>
        <v>44834</v>
      </c>
      <c r="D4" s="8" t="s">
        <v>28</v>
      </c>
      <c r="E4" s="249">
        <f>+Summary!E3</f>
        <v>44469</v>
      </c>
      <c r="F4" s="104"/>
      <c r="G4" s="102" t="s">
        <v>140</v>
      </c>
      <c r="H4" s="102" t="s">
        <v>29</v>
      </c>
    </row>
    <row r="5" spans="1:8" ht="14.65" thickBot="1">
      <c r="A5" s="16"/>
      <c r="B5" s="36" t="s">
        <v>119</v>
      </c>
      <c r="C5" s="217">
        <v>538.29999999999995</v>
      </c>
      <c r="D5" s="218"/>
      <c r="E5" s="217">
        <v>499.3</v>
      </c>
      <c r="F5" s="107"/>
      <c r="G5" s="217">
        <v>38.9</v>
      </c>
      <c r="H5" s="215">
        <v>7.8E-2</v>
      </c>
    </row>
    <row r="6" spans="1:8" ht="14.65" thickBot="1">
      <c r="A6" s="16"/>
      <c r="B6" s="37" t="s">
        <v>215</v>
      </c>
      <c r="C6" s="44">
        <v>210.9</v>
      </c>
      <c r="D6" s="64"/>
      <c r="E6" s="44">
        <v>192.3</v>
      </c>
      <c r="F6" s="64"/>
      <c r="G6" s="44">
        <v>18.600000000000001</v>
      </c>
      <c r="H6" s="31">
        <v>9.7000000000000003E-2</v>
      </c>
    </row>
    <row r="7" spans="1:8" ht="14.65" thickBot="1">
      <c r="A7" s="16"/>
      <c r="B7" s="36" t="s">
        <v>329</v>
      </c>
      <c r="C7" s="217">
        <v>82.4</v>
      </c>
      <c r="D7" s="218"/>
      <c r="E7" s="217">
        <v>77.599999999999994</v>
      </c>
      <c r="F7" s="107"/>
      <c r="G7" s="217">
        <v>4.8</v>
      </c>
      <c r="H7" s="215">
        <v>6.2E-2</v>
      </c>
    </row>
    <row r="8" spans="1:8" ht="14.65" thickBot="1">
      <c r="A8" s="16"/>
      <c r="B8" s="37" t="s">
        <v>314</v>
      </c>
      <c r="C8" s="44">
        <v>87.6</v>
      </c>
      <c r="D8" s="64"/>
      <c r="E8" s="44">
        <v>74.8</v>
      </c>
      <c r="F8" s="64"/>
      <c r="G8" s="44">
        <v>12.8</v>
      </c>
      <c r="H8" s="31">
        <v>0.17100000000000001</v>
      </c>
    </row>
    <row r="9" spans="1:8" ht="14.65" thickBot="1">
      <c r="A9" s="16"/>
      <c r="B9" s="36" t="s">
        <v>315</v>
      </c>
      <c r="C9" s="217">
        <v>40.9</v>
      </c>
      <c r="D9" s="218"/>
      <c r="E9" s="217">
        <v>39.9</v>
      </c>
      <c r="F9" s="107"/>
      <c r="G9" s="217">
        <v>1</v>
      </c>
      <c r="H9" s="215">
        <v>2.4E-2</v>
      </c>
    </row>
    <row r="10" spans="1:8" ht="14.65" thickBot="1">
      <c r="A10" s="16"/>
      <c r="B10" s="37" t="s">
        <v>302</v>
      </c>
      <c r="C10" s="44">
        <v>749.1</v>
      </c>
      <c r="D10" s="64"/>
      <c r="E10" s="44">
        <v>691.6</v>
      </c>
      <c r="F10" s="64"/>
      <c r="G10" s="44">
        <v>57.5</v>
      </c>
      <c r="H10" s="31">
        <v>8.3000000000000004E-2</v>
      </c>
    </row>
    <row r="11" spans="1:8" ht="6" customHeight="1">
      <c r="A11" s="16"/>
    </row>
    <row r="12" spans="1:8" ht="14.65" thickBot="1">
      <c r="A12" s="16"/>
      <c r="B12" s="36" t="s">
        <v>93</v>
      </c>
      <c r="C12" s="215">
        <v>0.04</v>
      </c>
      <c r="D12" s="58"/>
      <c r="E12" s="215">
        <v>6.0999999999999999E-2</v>
      </c>
      <c r="F12" s="158"/>
      <c r="G12" s="215">
        <v>-2.1000000000000001E-2</v>
      </c>
      <c r="H12" s="215" t="s">
        <v>37</v>
      </c>
    </row>
    <row r="13" spans="1:8" ht="14.65" thickBot="1">
      <c r="A13" s="16"/>
      <c r="B13" s="37" t="s">
        <v>94</v>
      </c>
      <c r="C13" s="31">
        <v>4.3999999999999997E-2</v>
      </c>
      <c r="D13" s="159"/>
      <c r="E13" s="31">
        <v>6.8000000000000005E-2</v>
      </c>
      <c r="F13" s="159"/>
      <c r="G13" s="31">
        <v>-2.4E-2</v>
      </c>
      <c r="H13" s="31" t="s">
        <v>37</v>
      </c>
    </row>
    <row r="14" spans="1:8" ht="14.65" thickBot="1">
      <c r="A14" s="16"/>
      <c r="B14" s="36" t="s">
        <v>95</v>
      </c>
      <c r="C14" s="215">
        <v>3.0000000000000001E-3</v>
      </c>
      <c r="D14" s="58"/>
      <c r="E14" s="215">
        <v>5.0000000000000001E-3</v>
      </c>
      <c r="F14" s="158"/>
      <c r="G14" s="215">
        <v>-2E-3</v>
      </c>
      <c r="H14" s="215" t="s">
        <v>37</v>
      </c>
    </row>
    <row r="15" spans="1:8" ht="6" customHeight="1">
      <c r="A15" s="16"/>
    </row>
    <row r="16" spans="1:8" ht="14.65" thickBot="1">
      <c r="A16" s="16"/>
      <c r="B16" s="36" t="s">
        <v>216</v>
      </c>
      <c r="C16" s="219">
        <v>1.49E-2</v>
      </c>
      <c r="D16" s="218"/>
      <c r="E16" s="219">
        <v>1.24E-2</v>
      </c>
      <c r="F16" s="172"/>
      <c r="G16" s="219">
        <v>2.5000000000000001E-3</v>
      </c>
      <c r="H16" s="215" t="s">
        <v>37</v>
      </c>
    </row>
    <row r="17" spans="1:8" ht="14.65" thickBot="1">
      <c r="A17" s="16"/>
      <c r="B17" s="37" t="s">
        <v>217</v>
      </c>
      <c r="C17" s="44">
        <v>19.2</v>
      </c>
      <c r="D17" s="159"/>
      <c r="E17" s="44">
        <v>18.399999999999999</v>
      </c>
      <c r="F17" s="159"/>
      <c r="G17" s="44">
        <v>0.7</v>
      </c>
      <c r="H17" s="31">
        <v>3.9E-2</v>
      </c>
    </row>
    <row r="18" spans="1:8" ht="14.65" thickBot="1">
      <c r="A18" s="16"/>
      <c r="B18" s="36" t="s">
        <v>120</v>
      </c>
      <c r="C18" s="215">
        <v>0.71199999999999997</v>
      </c>
      <c r="D18" s="58"/>
      <c r="E18" s="215">
        <v>0.63700000000000001</v>
      </c>
      <c r="F18" s="58"/>
      <c r="G18" s="215">
        <v>7.4999999999999997E-2</v>
      </c>
      <c r="H18" s="32" t="s">
        <v>37</v>
      </c>
    </row>
    <row r="20" spans="1:8">
      <c r="B20" s="203" t="s">
        <v>138</v>
      </c>
    </row>
    <row r="21" spans="1:8">
      <c r="C21" s="179"/>
    </row>
    <row r="22" spans="1:8">
      <c r="C22" s="155"/>
    </row>
  </sheetData>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4.25"/>
  <cols>
    <col min="1" max="1" width="11.3984375" customWidth="1"/>
    <col min="2" max="2" width="49.86328125" bestFit="1" customWidth="1"/>
    <col min="3" max="3" width="12.86328125" bestFit="1" customWidth="1"/>
    <col min="4" max="4" width="1" customWidth="1"/>
    <col min="5" max="5" width="12.86328125" bestFit="1" customWidth="1"/>
    <col min="6" max="6" width="1" customWidth="1"/>
    <col min="7" max="7" width="13.86328125" bestFit="1" customWidth="1"/>
  </cols>
  <sheetData>
    <row r="1" spans="1:8">
      <c r="B1" s="4"/>
    </row>
    <row r="2" spans="1:8">
      <c r="C2" s="3"/>
    </row>
    <row r="3" spans="1:8">
      <c r="C3" s="8"/>
      <c r="D3" s="8" t="s">
        <v>28</v>
      </c>
      <c r="F3" s="8" t="s">
        <v>28</v>
      </c>
      <c r="G3" s="287" t="s">
        <v>139</v>
      </c>
      <c r="H3" s="287"/>
    </row>
    <row r="4" spans="1:8">
      <c r="B4" s="25" t="s">
        <v>116</v>
      </c>
      <c r="C4" s="249">
        <f>+Summary!C3</f>
        <v>44834</v>
      </c>
      <c r="D4" s="8" t="s">
        <v>28</v>
      </c>
      <c r="E4" s="249">
        <f>+Summary!E3</f>
        <v>44469</v>
      </c>
      <c r="F4" s="114"/>
      <c r="G4" s="102" t="s">
        <v>140</v>
      </c>
      <c r="H4" s="102" t="s">
        <v>29</v>
      </c>
    </row>
    <row r="5" spans="1:8" ht="14.65" thickBot="1">
      <c r="A5" s="16"/>
      <c r="B5" s="36" t="s">
        <v>218</v>
      </c>
      <c r="C5" s="27">
        <v>52939</v>
      </c>
      <c r="D5" s="252"/>
      <c r="E5" s="27">
        <v>49646</v>
      </c>
      <c r="F5" s="115"/>
      <c r="G5" s="27">
        <v>3293</v>
      </c>
      <c r="H5" s="32">
        <v>6.6000000000000003E-2</v>
      </c>
    </row>
    <row r="6" spans="1:8" ht="14.65" thickBot="1">
      <c r="A6" s="16"/>
      <c r="B6" s="241" t="s">
        <v>330</v>
      </c>
      <c r="C6" s="29">
        <v>49209</v>
      </c>
      <c r="D6" s="252"/>
      <c r="E6" s="29">
        <v>46861</v>
      </c>
      <c r="F6" s="115"/>
      <c r="G6" s="29">
        <v>2348</v>
      </c>
      <c r="H6" s="31">
        <v>0.05</v>
      </c>
    </row>
    <row r="7" spans="1:8" ht="14.65" thickBot="1">
      <c r="A7" s="16"/>
      <c r="B7" s="35" t="s">
        <v>219</v>
      </c>
      <c r="C7" s="27">
        <v>41736</v>
      </c>
      <c r="D7" s="252"/>
      <c r="E7" s="27">
        <v>38576</v>
      </c>
      <c r="F7" s="115"/>
      <c r="G7" s="27">
        <v>3160</v>
      </c>
      <c r="H7" s="32">
        <v>8.2000000000000003E-2</v>
      </c>
    </row>
    <row r="8" spans="1:8" ht="14.65" thickBot="1">
      <c r="A8" s="16"/>
      <c r="B8" s="40" t="s">
        <v>220</v>
      </c>
      <c r="C8" s="29">
        <v>7473</v>
      </c>
      <c r="D8" s="252"/>
      <c r="E8" s="29">
        <v>8285</v>
      </c>
      <c r="F8" s="115"/>
      <c r="G8" s="29">
        <v>-812</v>
      </c>
      <c r="H8" s="31">
        <v>-9.8000000000000004E-2</v>
      </c>
    </row>
    <row r="9" spans="1:8" ht="14.65" thickBot="1">
      <c r="A9" s="43"/>
      <c r="B9" s="231" t="s">
        <v>221</v>
      </c>
      <c r="C9" s="27">
        <v>3730</v>
      </c>
      <c r="D9" s="252"/>
      <c r="E9" s="27">
        <v>2785</v>
      </c>
      <c r="F9" s="115"/>
      <c r="G9" s="27">
        <v>945</v>
      </c>
      <c r="H9" s="32">
        <v>0.33900000000000002</v>
      </c>
    </row>
    <row r="10" spans="1:8">
      <c r="A10" s="16"/>
      <c r="B10" s="22"/>
      <c r="C10" s="19"/>
      <c r="D10" s="115"/>
      <c r="E10" s="19"/>
      <c r="F10" s="115"/>
      <c r="G10" s="115"/>
      <c r="H10" s="115"/>
    </row>
    <row r="11" spans="1:8" ht="14.65" thickBot="1">
      <c r="A11" s="16"/>
      <c r="B11" s="36" t="s">
        <v>326</v>
      </c>
      <c r="C11" s="27">
        <v>11747</v>
      </c>
      <c r="D11" s="115"/>
      <c r="E11" s="27">
        <v>11968</v>
      </c>
      <c r="F11" s="115"/>
      <c r="G11" s="27">
        <v>-222</v>
      </c>
      <c r="H11" s="32">
        <v>-1.9E-2</v>
      </c>
    </row>
    <row r="12" spans="1:8" ht="14.65" thickBot="1">
      <c r="A12" s="16"/>
      <c r="B12" s="40" t="s">
        <v>222</v>
      </c>
      <c r="C12" s="29">
        <v>8034</v>
      </c>
      <c r="D12" s="115"/>
      <c r="E12" s="29">
        <v>8185</v>
      </c>
      <c r="F12" s="115"/>
      <c r="G12" s="29">
        <v>-150</v>
      </c>
      <c r="H12" s="31">
        <v>-1.7999999999999999E-2</v>
      </c>
    </row>
    <row r="13" spans="1:8" ht="14.65" thickBot="1">
      <c r="A13" s="16"/>
      <c r="B13" s="35" t="s">
        <v>372</v>
      </c>
      <c r="C13" s="27">
        <v>1705</v>
      </c>
      <c r="D13" s="115"/>
      <c r="E13" s="27">
        <v>1845</v>
      </c>
      <c r="F13" s="115"/>
      <c r="G13" s="27">
        <v>-140</v>
      </c>
      <c r="H13" s="32">
        <v>-7.5999999999999998E-2</v>
      </c>
    </row>
    <row r="14" spans="1:8" ht="14.65" thickBot="1">
      <c r="A14" s="16"/>
      <c r="B14" s="40" t="s">
        <v>288</v>
      </c>
      <c r="C14" s="29">
        <v>393</v>
      </c>
      <c r="D14" s="115"/>
      <c r="E14" s="29">
        <v>414</v>
      </c>
      <c r="F14" s="115"/>
      <c r="G14" s="29">
        <v>-21</v>
      </c>
      <c r="H14" s="31">
        <v>-0.05</v>
      </c>
    </row>
    <row r="15" spans="1:8" ht="14.65" thickBot="1">
      <c r="A15" s="16"/>
      <c r="B15" s="35" t="s">
        <v>378</v>
      </c>
      <c r="C15" s="27">
        <v>1614</v>
      </c>
      <c r="D15" s="115"/>
      <c r="E15" s="27">
        <v>1525</v>
      </c>
      <c r="F15" s="115"/>
      <c r="G15" s="27">
        <v>89</v>
      </c>
      <c r="H15" s="32">
        <v>5.8000000000000003E-2</v>
      </c>
    </row>
    <row r="16" spans="1:8">
      <c r="B16" s="240"/>
      <c r="C16" s="115"/>
      <c r="D16" s="115"/>
      <c r="E16" s="115"/>
      <c r="F16" s="115"/>
      <c r="G16" s="115"/>
      <c r="H16" s="115"/>
    </row>
    <row r="17" spans="1:8">
      <c r="B17" s="242" t="s">
        <v>324</v>
      </c>
      <c r="C17" s="162">
        <v>60956</v>
      </c>
      <c r="D17" s="162"/>
      <c r="E17" s="162">
        <v>58830</v>
      </c>
      <c r="F17" s="162"/>
      <c r="G17" s="162">
        <v>2126</v>
      </c>
      <c r="H17" s="163">
        <v>3.5999999999999997E-2</v>
      </c>
    </row>
    <row r="18" spans="1:8">
      <c r="B18" s="240"/>
      <c r="C18" s="115"/>
      <c r="D18" s="115"/>
      <c r="E18" s="115"/>
      <c r="F18" s="115"/>
      <c r="G18" s="115"/>
      <c r="H18" s="115"/>
    </row>
    <row r="19" spans="1:8" ht="14.65" thickBot="1">
      <c r="B19" s="36" t="s">
        <v>225</v>
      </c>
      <c r="C19" s="27">
        <v>20450</v>
      </c>
      <c r="D19" s="115"/>
      <c r="E19" s="27">
        <v>18896</v>
      </c>
      <c r="F19" s="115"/>
      <c r="G19" s="27">
        <v>1554</v>
      </c>
      <c r="H19" s="32">
        <v>8.2000000000000003E-2</v>
      </c>
    </row>
    <row r="20" spans="1:8" ht="14.65" thickBot="1">
      <c r="A20" s="16"/>
      <c r="B20" s="40" t="s">
        <v>271</v>
      </c>
      <c r="C20" s="29">
        <v>4047</v>
      </c>
      <c r="D20" s="115"/>
      <c r="E20" s="29">
        <v>3799</v>
      </c>
      <c r="F20" s="115"/>
      <c r="G20" s="29">
        <v>248</v>
      </c>
      <c r="H20" s="31">
        <v>6.5000000000000002E-2</v>
      </c>
    </row>
    <row r="21" spans="1:8" ht="14.65" thickBot="1">
      <c r="A21" s="16"/>
      <c r="B21" s="35" t="s">
        <v>223</v>
      </c>
      <c r="C21" s="27">
        <v>6695</v>
      </c>
      <c r="D21" s="115"/>
      <c r="E21" s="27">
        <v>5306</v>
      </c>
      <c r="F21" s="115"/>
      <c r="G21" s="27">
        <v>1389</v>
      </c>
      <c r="H21" s="32">
        <v>0.26200000000000001</v>
      </c>
    </row>
    <row r="22" spans="1:8" ht="14.65" thickBot="1">
      <c r="A22" s="16"/>
      <c r="B22" s="40" t="s">
        <v>224</v>
      </c>
      <c r="C22" s="29">
        <v>9709</v>
      </c>
      <c r="D22" s="115"/>
      <c r="E22" s="29">
        <v>9791</v>
      </c>
      <c r="F22" s="115"/>
      <c r="G22" s="29">
        <v>-82</v>
      </c>
      <c r="H22" s="31">
        <v>-8.0000000000000002E-3</v>
      </c>
    </row>
    <row r="23" spans="1:8">
      <c r="B23" s="202" t="s">
        <v>287</v>
      </c>
    </row>
    <row r="24" spans="1:8">
      <c r="B24" s="203" t="s">
        <v>138</v>
      </c>
    </row>
  </sheetData>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zoomScale="97" zoomScaleNormal="100" workbookViewId="0"/>
  </sheetViews>
  <sheetFormatPr baseColWidth="10" defaultRowHeight="14.25"/>
  <cols>
    <col min="1" max="1" width="11.3984375" customWidth="1"/>
    <col min="2" max="2" width="61.59765625" customWidth="1"/>
    <col min="3" max="3" width="17.265625" customWidth="1"/>
    <col min="4" max="4" width="1" customWidth="1"/>
    <col min="5" max="5" width="11.73046875" customWidth="1"/>
    <col min="6" max="6" width="1" customWidth="1"/>
    <col min="7" max="7" width="14.1328125" bestFit="1" customWidth="1"/>
    <col min="8" max="8" width="13" bestFit="1" customWidth="1"/>
  </cols>
  <sheetData>
    <row r="1" spans="1:8">
      <c r="B1" s="4"/>
    </row>
    <row r="3" spans="1:8">
      <c r="C3" s="8"/>
      <c r="D3" s="8" t="s">
        <v>28</v>
      </c>
      <c r="F3" s="8" t="s">
        <v>28</v>
      </c>
      <c r="G3" s="287" t="s">
        <v>139</v>
      </c>
      <c r="H3" s="287"/>
    </row>
    <row r="4" spans="1:8">
      <c r="B4" s="25" t="s">
        <v>116</v>
      </c>
      <c r="C4" s="249">
        <f>+Summary!C3</f>
        <v>44834</v>
      </c>
      <c r="D4" s="8" t="s">
        <v>28</v>
      </c>
      <c r="E4" s="249">
        <f>+Summary!E3</f>
        <v>44469</v>
      </c>
      <c r="F4" s="108"/>
      <c r="G4" s="102" t="s">
        <v>140</v>
      </c>
      <c r="H4" s="102" t="s">
        <v>29</v>
      </c>
    </row>
    <row r="5" spans="1:8" ht="14.65" thickBot="1">
      <c r="A5" s="16"/>
      <c r="B5" s="36" t="s">
        <v>226</v>
      </c>
      <c r="C5" s="109">
        <v>47010</v>
      </c>
      <c r="D5" s="50"/>
      <c r="E5" s="109">
        <v>45795</v>
      </c>
      <c r="F5" s="50"/>
      <c r="G5" s="109">
        <v>1216</v>
      </c>
      <c r="H5" s="110">
        <v>2.7E-2</v>
      </c>
    </row>
    <row r="6" spans="1:8" ht="14.65" thickBot="1">
      <c r="A6" s="16"/>
      <c r="B6" s="40" t="s">
        <v>227</v>
      </c>
      <c r="C6" s="111">
        <v>966</v>
      </c>
      <c r="D6" s="50"/>
      <c r="E6" s="111">
        <v>928</v>
      </c>
      <c r="F6" s="50"/>
      <c r="G6" s="111">
        <v>39</v>
      </c>
      <c r="H6" s="112">
        <v>4.2000000000000003E-2</v>
      </c>
    </row>
    <row r="7" spans="1:8" ht="14.65" thickBot="1">
      <c r="A7" s="16"/>
      <c r="B7" s="35" t="s">
        <v>228</v>
      </c>
      <c r="C7" s="109">
        <v>46044</v>
      </c>
      <c r="D7" s="50"/>
      <c r="E7" s="109">
        <v>44867</v>
      </c>
      <c r="F7" s="50"/>
      <c r="G7" s="109">
        <v>1177</v>
      </c>
      <c r="H7" s="110">
        <v>2.5999999999999999E-2</v>
      </c>
    </row>
    <row r="8" spans="1:8" ht="14.65" thickBot="1">
      <c r="A8" s="16"/>
      <c r="B8" s="28" t="s">
        <v>373</v>
      </c>
      <c r="C8" s="111">
        <v>18139</v>
      </c>
      <c r="D8" s="50"/>
      <c r="E8" s="111">
        <v>18228</v>
      </c>
      <c r="F8" s="50"/>
      <c r="G8" s="111">
        <v>-89</v>
      </c>
      <c r="H8" s="112">
        <v>-5.0000000000000001E-3</v>
      </c>
    </row>
    <row r="9" spans="1:8" ht="14.65" thickBot="1">
      <c r="A9" s="16"/>
      <c r="B9" s="45" t="s">
        <v>268</v>
      </c>
      <c r="C9" s="109">
        <v>16320</v>
      </c>
      <c r="D9" s="50"/>
      <c r="E9" s="109">
        <v>16538</v>
      </c>
      <c r="F9" s="50"/>
      <c r="G9" s="109">
        <v>-218</v>
      </c>
      <c r="H9" s="110">
        <v>-1.2999999999999999E-2</v>
      </c>
    </row>
    <row r="10" spans="1:8" ht="14.65" thickBot="1">
      <c r="A10" s="16"/>
      <c r="B10" s="46" t="s">
        <v>374</v>
      </c>
      <c r="C10" s="111">
        <v>1819</v>
      </c>
      <c r="D10" s="50"/>
      <c r="E10" s="111">
        <v>1690</v>
      </c>
      <c r="F10" s="50"/>
      <c r="G10" s="111">
        <v>129</v>
      </c>
      <c r="H10" s="112">
        <v>7.5999999999999998E-2</v>
      </c>
    </row>
    <row r="11" spans="1:8" ht="14.65" thickBot="1">
      <c r="A11" s="16"/>
      <c r="B11" s="26" t="s">
        <v>375</v>
      </c>
      <c r="C11" s="109">
        <v>18123</v>
      </c>
      <c r="D11" s="50"/>
      <c r="E11" s="109">
        <v>16371</v>
      </c>
      <c r="F11" s="50"/>
      <c r="G11" s="109">
        <v>1753</v>
      </c>
      <c r="H11" s="110">
        <v>0.107</v>
      </c>
    </row>
    <row r="12" spans="1:8" ht="14.65" thickBot="1">
      <c r="A12" s="16"/>
      <c r="B12" s="46" t="s">
        <v>266</v>
      </c>
      <c r="C12" s="111">
        <v>606</v>
      </c>
      <c r="D12" s="50"/>
      <c r="E12" s="111">
        <v>677</v>
      </c>
      <c r="F12" s="50"/>
      <c r="G12" s="111">
        <v>-71</v>
      </c>
      <c r="H12" s="112">
        <v>-0.105</v>
      </c>
    </row>
    <row r="13" spans="1:8" ht="14.65" thickBot="1">
      <c r="A13" s="178"/>
      <c r="B13" s="45" t="s">
        <v>267</v>
      </c>
      <c r="C13" s="109">
        <v>17517</v>
      </c>
      <c r="D13" s="50"/>
      <c r="E13" s="109">
        <v>15694</v>
      </c>
      <c r="F13" s="50"/>
      <c r="G13" s="109">
        <v>1824</v>
      </c>
      <c r="H13" s="110">
        <v>0.11600000000000001</v>
      </c>
    </row>
    <row r="14" spans="1:8" ht="14.65" thickBot="1">
      <c r="A14" s="16"/>
      <c r="B14" s="28" t="s">
        <v>265</v>
      </c>
      <c r="C14" s="111">
        <v>9385</v>
      </c>
      <c r="D14" s="50"/>
      <c r="E14" s="111">
        <v>9805</v>
      </c>
      <c r="F14" s="50"/>
      <c r="G14" s="111">
        <v>-420</v>
      </c>
      <c r="H14" s="112">
        <v>-4.2999999999999997E-2</v>
      </c>
    </row>
    <row r="15" spans="1:8" ht="14.65" thickBot="1">
      <c r="A15" s="16"/>
      <c r="B15" s="26" t="s">
        <v>376</v>
      </c>
      <c r="C15" s="109">
        <v>397</v>
      </c>
      <c r="D15" s="50"/>
      <c r="E15" s="109">
        <v>464</v>
      </c>
      <c r="F15" s="50"/>
      <c r="G15" s="109">
        <v>-67</v>
      </c>
      <c r="H15" s="110">
        <v>-0.14399999999999999</v>
      </c>
    </row>
    <row r="16" spans="1:8">
      <c r="A16" s="16"/>
      <c r="B16" s="173"/>
      <c r="C16" s="174"/>
      <c r="D16" s="50"/>
      <c r="E16" s="174"/>
      <c r="F16" s="50"/>
      <c r="G16" s="174"/>
      <c r="H16" s="175"/>
    </row>
    <row r="17" spans="1:8" ht="14.65" thickBot="1">
      <c r="A17" s="16"/>
      <c r="B17" s="36" t="s">
        <v>270</v>
      </c>
      <c r="C17" s="109">
        <v>-1046</v>
      </c>
      <c r="D17" s="176"/>
      <c r="E17" s="109">
        <v>-568</v>
      </c>
      <c r="F17" s="176"/>
      <c r="G17" s="109">
        <v>-477</v>
      </c>
      <c r="H17" s="110">
        <v>0.84</v>
      </c>
    </row>
    <row r="18" spans="1:8">
      <c r="B18" s="240"/>
      <c r="C18" s="263"/>
      <c r="D18" s="50"/>
      <c r="E18" s="50"/>
      <c r="F18" s="50"/>
      <c r="G18" s="50"/>
      <c r="H18" s="113"/>
    </row>
    <row r="19" spans="1:8" ht="14.65" thickBot="1">
      <c r="B19" s="36" t="s">
        <v>336</v>
      </c>
      <c r="C19" s="109">
        <v>47090</v>
      </c>
      <c r="D19" s="50"/>
      <c r="E19" s="109">
        <v>45435</v>
      </c>
      <c r="F19" s="50"/>
      <c r="G19" s="109">
        <v>1654</v>
      </c>
      <c r="H19" s="110">
        <v>3.5999999999999997E-2</v>
      </c>
    </row>
    <row r="20" spans="1:8" ht="14.65" thickBot="1">
      <c r="A20" s="16"/>
      <c r="B20" s="270" t="s">
        <v>277</v>
      </c>
      <c r="C20" s="111">
        <v>47000</v>
      </c>
      <c r="D20" s="50"/>
      <c r="E20" s="111">
        <v>45291</v>
      </c>
      <c r="F20" s="50"/>
      <c r="G20" s="111">
        <v>1709</v>
      </c>
      <c r="H20" s="112">
        <v>3.7999999999999999E-2</v>
      </c>
    </row>
    <row r="21" spans="1:8" ht="14.65" thickBot="1">
      <c r="A21" s="16"/>
      <c r="B21" s="35" t="s">
        <v>269</v>
      </c>
      <c r="C21" s="109">
        <v>89</v>
      </c>
      <c r="D21" s="176"/>
      <c r="E21" s="109">
        <v>144</v>
      </c>
      <c r="F21" s="176"/>
      <c r="G21" s="109">
        <v>-55</v>
      </c>
      <c r="H21" s="110">
        <v>-0.379</v>
      </c>
    </row>
    <row r="22" spans="1:8">
      <c r="A22" s="16"/>
      <c r="B22" s="166"/>
      <c r="C22" s="174"/>
      <c r="D22" s="50"/>
      <c r="E22" s="174"/>
      <c r="F22" s="50"/>
      <c r="G22" s="174"/>
      <c r="H22" s="175"/>
    </row>
    <row r="23" spans="1:8" ht="14.65" thickBot="1">
      <c r="A23" s="16"/>
      <c r="B23" s="36" t="s">
        <v>335</v>
      </c>
      <c r="C23" s="109"/>
      <c r="D23" s="176"/>
      <c r="E23" s="109"/>
      <c r="F23" s="176"/>
      <c r="G23" s="109"/>
      <c r="H23" s="110"/>
    </row>
    <row r="24" spans="1:8" ht="14.65" thickBot="1">
      <c r="A24" s="16"/>
      <c r="B24" s="40" t="s">
        <v>316</v>
      </c>
      <c r="C24" s="111">
        <v>43473</v>
      </c>
      <c r="D24" s="264"/>
      <c r="E24" s="111">
        <v>42613</v>
      </c>
      <c r="F24" s="264"/>
      <c r="G24" s="111">
        <v>860</v>
      </c>
      <c r="H24" s="112">
        <v>0.02</v>
      </c>
    </row>
    <row r="25" spans="1:8" ht="14.65" thickBot="1">
      <c r="A25" s="16"/>
      <c r="B25" s="35" t="s">
        <v>317</v>
      </c>
      <c r="C25" s="109">
        <v>2611</v>
      </c>
      <c r="D25" s="264"/>
      <c r="E25" s="109">
        <v>1960</v>
      </c>
      <c r="F25" s="264"/>
      <c r="G25" s="109">
        <v>651</v>
      </c>
      <c r="H25" s="110">
        <v>0.33200000000000002</v>
      </c>
    </row>
    <row r="26" spans="1:8" ht="14.65" thickBot="1">
      <c r="A26" s="16"/>
      <c r="B26" s="40" t="s">
        <v>318</v>
      </c>
      <c r="C26" s="111">
        <v>1006</v>
      </c>
      <c r="D26" s="264"/>
      <c r="E26" s="111">
        <v>862</v>
      </c>
      <c r="F26" s="264"/>
      <c r="G26" s="111">
        <v>143</v>
      </c>
      <c r="H26" s="112">
        <v>0.16600000000000001</v>
      </c>
    </row>
    <row r="27" spans="1:8">
      <c r="A27" s="16"/>
      <c r="B27" s="173"/>
      <c r="C27" s="174"/>
      <c r="D27" s="50"/>
      <c r="E27" s="174"/>
      <c r="F27" s="50"/>
      <c r="G27" s="174"/>
      <c r="H27" s="175"/>
    </row>
    <row r="28" spans="1:8" ht="14.65" thickBot="1">
      <c r="A28" s="16"/>
      <c r="B28" s="36" t="s">
        <v>319</v>
      </c>
      <c r="C28" s="174"/>
      <c r="D28" s="50"/>
      <c r="E28" s="174"/>
      <c r="F28" s="50"/>
      <c r="G28" s="174"/>
      <c r="H28" s="175"/>
    </row>
    <row r="29" spans="1:8" ht="14.65" thickBot="1">
      <c r="A29" s="16"/>
      <c r="B29" s="40" t="s">
        <v>316</v>
      </c>
      <c r="C29" s="283">
        <v>160</v>
      </c>
      <c r="D29" s="264"/>
      <c r="E29" s="283">
        <v>154</v>
      </c>
      <c r="F29" s="264"/>
      <c r="G29" s="283">
        <v>6</v>
      </c>
      <c r="H29" s="284">
        <v>4.1000000000000002E-2</v>
      </c>
    </row>
    <row r="30" spans="1:8" ht="14.65" thickBot="1">
      <c r="A30" s="16"/>
      <c r="B30" s="35" t="s">
        <v>317</v>
      </c>
      <c r="C30" s="109">
        <v>133</v>
      </c>
      <c r="D30" s="50"/>
      <c r="E30" s="109">
        <v>115</v>
      </c>
      <c r="F30" s="50"/>
      <c r="G30" s="109">
        <v>18</v>
      </c>
      <c r="H30" s="110">
        <v>0.155</v>
      </c>
    </row>
    <row r="31" spans="1:8" ht="14.65" thickBot="1">
      <c r="A31" s="16"/>
      <c r="B31" s="40" t="s">
        <v>318</v>
      </c>
      <c r="C31" s="111">
        <v>540</v>
      </c>
      <c r="D31" s="50"/>
      <c r="E31" s="111">
        <v>467</v>
      </c>
      <c r="F31" s="50"/>
      <c r="G31" s="111">
        <v>73</v>
      </c>
      <c r="H31" s="112">
        <v>0.156</v>
      </c>
    </row>
    <row r="32" spans="1:8">
      <c r="A32" s="16"/>
      <c r="B32" s="166"/>
      <c r="C32" s="174"/>
      <c r="D32" s="50"/>
      <c r="E32" s="174"/>
      <c r="F32" s="50"/>
      <c r="G32" s="174"/>
      <c r="H32" s="175"/>
    </row>
    <row r="33" spans="1:8" ht="14.65" thickBot="1">
      <c r="A33" s="16"/>
      <c r="B33" s="36" t="s">
        <v>276</v>
      </c>
      <c r="C33" s="109">
        <v>45995</v>
      </c>
      <c r="D33" s="50"/>
      <c r="E33" s="109">
        <v>44429</v>
      </c>
      <c r="F33" s="50"/>
      <c r="G33" s="109">
        <v>1565</v>
      </c>
      <c r="H33" s="110">
        <v>3.5000000000000003E-2</v>
      </c>
    </row>
    <row r="35" spans="1:8">
      <c r="B35" s="47" t="s">
        <v>337</v>
      </c>
    </row>
    <row r="36" spans="1:8">
      <c r="B36" s="203" t="s">
        <v>138</v>
      </c>
    </row>
    <row r="37" spans="1:8">
      <c r="C37" s="21"/>
    </row>
  </sheetData>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Goldar Blanco, Angel Manuel</cp:lastModifiedBy>
  <dcterms:created xsi:type="dcterms:W3CDTF">2019-02-21T12:44:47Z</dcterms:created>
  <dcterms:modified xsi:type="dcterms:W3CDTF">2022-11-02T09:04:04Z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