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Departamento\7344-Planificacion_Estudios\R.Inversores\Presentaciones\21.12 Resultados diciembre 2021\21.12 Definitivos WEB\"/>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5" i="11" l="1"/>
  <c r="H5" i="11"/>
</calcChain>
</file>

<file path=xl/sharedStrings.xml><?xml version="1.0" encoding="utf-8"?>
<sst xmlns="http://schemas.openxmlformats.org/spreadsheetml/2006/main" count="648" uniqueCount="385">
  <si>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</si>
  <si>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</si>
  <si>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</si>
  <si>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</si>
  <si>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</si>
  <si>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</si>
  <si>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</si>
  <si>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</si>
  <si>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</si>
  <si>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</si>
  <si>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</si>
  <si>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</si>
  <si>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</si>
  <si>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</si>
  <si>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</si>
  <si>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</si>
  <si>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</si>
  <si>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</si>
  <si>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</si>
  <si>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</si>
  <si>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</si>
  <si>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</si>
  <si>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</si>
  <si>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</si>
  <si>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</si>
  <si>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</si>
  <si>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</si>
  <si>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</si>
  <si>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</si>
  <si>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</si>
  <si>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</si>
  <si>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</si>
  <si>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</si>
  <si>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</si>
  <si>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</si>
  <si>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</si>
  <si>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</si>
  <si>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</si>
  <si>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</si>
  <si>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</si>
  <si>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</si>
  <si>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</si>
  <si>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</si>
  <si>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</si>
  <si>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</si>
  <si>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</si>
  <si>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</si>
  <si>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</si>
  <si>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</si>
  <si>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</si>
  <si>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</si>
  <si>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</si>
  <si>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</si>
  <si>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</si>
  <si>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</si>
  <si>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</si>
  <si>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</si>
  <si>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</si>
  <si>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</si>
  <si>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</si>
  <si>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</si>
  <si>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</si>
  <si>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</si>
  <si>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</si>
  <si>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</si>
  <si>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</si>
  <si>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</si>
  <si>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</si>
  <si>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</si>
  <si>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</si>
  <si>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</si>
  <si>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</si>
  <si>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</si>
  <si>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</si>
  <si>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</si>
  <si>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</si>
  <si>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</si>
  <si>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</si>
  <si>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</si>
  <si>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</si>
  <si>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</si>
  <si>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</si>
  <si>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</si>
  <si>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</si>
  <si>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</si>
  <si>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</si>
  <si>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</si>
  <si>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</si>
  <si>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</si>
  <si>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</si>
  <si>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</si>
  <si>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</si>
  <si>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</si>
  <si>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</si>
  <si>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</si>
  <si>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</si>
  <si>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</si>
  <si>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</si>
  <si>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</si>
  <si>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</si>
  <si>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</si>
  <si>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</si>
  <si>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</si>
  <si>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</si>
  <si>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</si>
  <si>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</si>
  <si>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</si>
  <si>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</si>
  <si>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</si>
  <si>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</si>
  <si>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</si>
  <si>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</si>
  <si>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</si>
  <si>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</si>
  <si>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</si>
  <si>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</si>
  <si>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</si>
  <si>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</si>
  <si>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</si>
  <si>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</si>
  <si>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</si>
  <si>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</si>
  <si>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</si>
  <si>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</si>
  <si>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</si>
  <si>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</si>
  <si>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</si>
  <si>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</si>
  <si>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</si>
  <si>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</si>
  <si>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</si>
  <si>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</si>
  <si>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</si>
  <si>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</si>
  <si>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</si>
  <si>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</si>
  <si>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</si>
  <si>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</si>
  <si>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</si>
  <si>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</si>
  <si>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</si>
  <si>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</si>
  <si>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</si>
  <si>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</si>
  <si>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</si>
  <si>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</si>
  <si>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</si>
  <si>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</si>
  <si>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</si>
  <si>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</si>
  <si>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</si>
  <si>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</si>
  <si>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</si>
  <si>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</si>
  <si>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</si>
  <si>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</si>
  <si>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</si>
  <si>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</si>
  <si>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</si>
  <si>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</si>
  <si>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</si>
  <si>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</si>
  <si>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</si>
  <si>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</si>
  <si>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</si>
  <si>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</si>
  <si>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</si>
  <si>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</si>
  <si>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</si>
  <si>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</si>
  <si>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</si>
  <si>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</si>
  <si>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</si>
  <si>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</si>
  <si>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</si>
  <si>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</si>
  <si>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</si>
  <si>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</si>
  <si>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</si>
  <si>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</si>
  <si>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</si>
  <si>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</si>
  <si>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</si>
  <si>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</si>
  <si>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</si>
  <si>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</si>
  <si>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</si>
  <si>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</si>
  <si>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</si>
  <si>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</si>
  <si>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</si>
  <si>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</si>
  <si>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</si>
  <si>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</si>
  <si>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</si>
  <si>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</si>
  <si>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</si>
  <si>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</si>
  <si>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</si>
  <si>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</si>
  <si>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</si>
  <si>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</si>
  <si>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</si>
  <si>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</si>
  <si>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</si>
  <si>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</si>
  <si>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</si>
  <si>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</si>
  <si>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</si>
  <si>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</si>
  <si>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</si>
  <si>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</si>
  <si>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</si>
  <si>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</si>
  <si>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</si>
  <si>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</si>
  <si>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</si>
  <si>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</si>
  <si>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</si>
  <si>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</si>
  <si>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</si>
  <si>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</si>
  <si>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</si>
  <si>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</si>
  <si>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</si>
  <si>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</si>
  <si>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</si>
  <si>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</si>
  <si>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</si>
  <si>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</si>
  <si>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</si>
  <si>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</si>
  <si>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</si>
  <si>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</si>
  <si>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</si>
  <si>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</si>
  <si>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</si>
  <si>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</si>
  <si>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</si>
  <si>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</si>
  <si>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</si>
  <si>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</si>
  <si>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</si>
  <si>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</si>
  <si>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</si>
  <si>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</si>
  <si>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</si>
  <si>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</si>
  <si>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</si>
  <si>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</si>
  <si>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</si>
  <si>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</si>
  <si>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</si>
  <si>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</si>
  <si>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</si>
  <si>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</si>
  <si>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</si>
  <si>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</si>
  <si>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</si>
  <si>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</si>
  <si>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</si>
  <si>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</si>
  <si>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</si>
  <si>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</si>
  <si>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</si>
  <si>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</si>
  <si>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</si>
  <si>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</si>
  <si>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</si>
  <si>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</si>
  <si>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</si>
  <si>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</si>
  <si>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</si>
  <si>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</si>
  <si>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</si>
  <si>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</si>
  <si>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</si>
  <si>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</si>
  <si>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</si>
  <si>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</si>
  <si>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</si>
  <si>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</si>
  <si>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</si>
  <si>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</si>
  <si>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</si>
  <si>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</si>
  <si>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</si>
  <si>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</si>
  <si>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</si>
  <si>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</si>
  <si>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</si>
  <si>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</si>
  <si>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</si>
  <si>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</si>
  <si>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</si>
  <si>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</si>
  <si>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</si>
  <si>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</si>
  <si>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</si>
  <si>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</si>
  <si>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</si>
  <si>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</si>
  <si>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</si>
  <si>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</si>
  <si>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</si>
  <si>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</si>
  <si>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</si>
  <si>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</si>
  <si>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</si>
  <si>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</si>
  <si>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</si>
  <si>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</si>
  <si>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</si>
  <si>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</si>
  <si>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</si>
  <si>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</si>
  <si>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</si>
  <si>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</si>
  <si>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</si>
  <si>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</si>
  <si>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</si>
  <si>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</si>
  <si>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</si>
  <si>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</si>
  <si>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</si>
  <si>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</si>
  <si>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</si>
  <si>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</si>
  <si>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</si>
  <si>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</si>
  <si>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</si>
  <si>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</si>
  <si>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</si>
  <si>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</si>
  <si>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</si>
  <si>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</si>
  <si>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</si>
  <si>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</si>
  <si>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</si>
  <si>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</si>
  <si>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</si>
  <si>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</si>
  <si>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</si>
  <si>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</si>
  <si>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</si>
  <si>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</si>
  <si>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</si>
  <si>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</si>
  <si>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</si>
  <si>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</si>
  <si>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</si>
  <si>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</si>
  <si>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</si>
  <si>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</si>
  <si>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</si>
  <si>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</si>
  <si>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</si>
  <si>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</si>
  <si>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</si>
  <si>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</si>
  <si>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</si>
  <si>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</si>
  <si>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</si>
  <si>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</si>
  <si>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</si>
  <si>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</si>
  <si>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</si>
  <si>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</si>
  <si>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</si>
  <si>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</si>
  <si>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</si>
  <si>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</si>
  <si>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</si>
  <si>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</si>
  <si>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</si>
  <si>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</si>
  <si>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</si>
  <si>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</si>
  <si>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Insurance products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</si>
  <si>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</si>
  <si>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</si>
  <si>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</si>
  <si>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</si>
  <si>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31-12-2020 (*)</t>
  </si>
  <si>
    <t>*Corresponds to one-off activities on loans and advances to customers: Reverse repurchase agreements, guarantees given, advance to Social Security due to extra payment (only in 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</si>
</sst>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C0A]mmmm/yy;@"/>
    <numFmt numFmtId="165" formatCode="#,##0_);\(#,##0\);\ &quot; - &quot;"/>
    <numFmt numFmtId="166" formatCode="#,##0;\(#,##0\);\ &quot; - &quot;"/>
    <numFmt numFmtId="167" formatCode="#,##0;\(#,##0\);\-"/>
    <numFmt numFmtId="168" formatCode="#,##0.0;\(#,##0.0\);\-"/>
    <numFmt numFmtId="169" formatCode="0.0%"/>
    <numFmt numFmtId="170" formatCode="_-* #,##0\ _€_-;\-* #,##0\ _€_-;_-* &quot;-&quot;??\ _€_-;_-@_-"/>
    <numFmt numFmtId="171" formatCode="_-* #,##0.0\ _€_-;\-* #,##0.0\ _€_-;_-* &quot;-&quot;??\ _€_-;_-@_-"/>
    <numFmt numFmtId="172"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0">
    <xf numFmtId="0" fontId="0" fillId="0" borderId="0" xfId="0"/>
    <xf numFmtId="164"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6"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69" fontId="0" fillId="0" borderId="0" xfId="0" applyNumberFormat="1"/>
    <xf numFmtId="170" fontId="0" fillId="0" borderId="0" xfId="0" applyNumberFormat="1"/>
    <xf numFmtId="0" fontId="0" fillId="2" borderId="0" xfId="0" applyFill="1" applyAlignment="1">
      <alignment horizontal="left" indent="2"/>
    </xf>
    <xf numFmtId="169"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0"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0" fontId="18" fillId="10" borderId="6" xfId="1" applyNumberFormat="1" applyFont="1" applyFill="1" applyBorder="1" applyAlignment="1">
      <alignment horizontal="right" vertical="center"/>
    </xf>
    <xf numFmtId="0" fontId="19" fillId="0" borderId="0" xfId="0" applyFont="1" applyAlignment="1">
      <alignment vertical="top"/>
    </xf>
    <xf numFmtId="169" fontId="18" fillId="10" borderId="6" xfId="2" applyNumberFormat="1" applyFont="1" applyFill="1" applyBorder="1" applyAlignment="1">
      <alignment horizontal="right" vertical="center"/>
    </xf>
    <xf numFmtId="169"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1"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8" fontId="27" fillId="2" borderId="7"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9"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8" fontId="28" fillId="2" borderId="0" xfId="0" applyNumberFormat="1" applyFont="1" applyFill="1" applyBorder="1" applyAlignment="1">
      <alignment horizontal="right" vertical="center" wrapText="1"/>
    </xf>
    <xf numFmtId="168" fontId="27" fillId="6" borderId="7" xfId="0" applyNumberFormat="1" applyFont="1" applyFill="1" applyBorder="1" applyAlignment="1">
      <alignment horizontal="right" vertical="center"/>
    </xf>
    <xf numFmtId="169"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8"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8"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8" fontId="28" fillId="2" borderId="10" xfId="0" applyNumberFormat="1" applyFont="1" applyFill="1" applyBorder="1" applyAlignment="1">
      <alignment horizontal="right" vertical="center"/>
    </xf>
    <xf numFmtId="169"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1" fontId="33" fillId="0" borderId="0" xfId="1" applyNumberFormat="1" applyFont="1"/>
    <xf numFmtId="0" fontId="7" fillId="0" borderId="0" xfId="5" applyBorder="1" applyAlignment="1"/>
    <xf numFmtId="170" fontId="18" fillId="9" borderId="6" xfId="1" applyNumberFormat="1" applyFont="1" applyFill="1" applyBorder="1" applyAlignment="1">
      <alignment vertical="center"/>
    </xf>
    <xf numFmtId="169" fontId="18" fillId="9" borderId="6" xfId="2" applyNumberFormat="1" applyFont="1" applyFill="1" applyBorder="1" applyAlignment="1">
      <alignment vertical="center"/>
    </xf>
    <xf numFmtId="170" fontId="18" fillId="10" borderId="6" xfId="1" applyNumberFormat="1" applyFont="1" applyFill="1" applyBorder="1" applyAlignment="1">
      <alignment vertical="center"/>
    </xf>
    <xf numFmtId="169" fontId="18" fillId="10" borderId="6" xfId="2" applyNumberFormat="1" applyFont="1" applyFill="1" applyBorder="1" applyAlignment="1">
      <alignment vertical="center"/>
    </xf>
    <xf numFmtId="169"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5" fontId="46" fillId="0" borderId="0" xfId="0" applyNumberFormat="1" applyFont="1" applyFill="1" applyBorder="1" applyAlignment="1">
      <alignment horizontal="left"/>
    </xf>
    <xf numFmtId="169"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69"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8" fontId="28" fillId="5" borderId="14" xfId="0" applyNumberFormat="1" applyFont="1" applyFill="1" applyBorder="1" applyAlignment="1">
      <alignment horizontal="right" vertical="center" wrapText="1"/>
    </xf>
    <xf numFmtId="168"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8" fontId="27" fillId="2" borderId="12" xfId="0" applyNumberFormat="1" applyFont="1" applyFill="1" applyBorder="1" applyAlignment="1">
      <alignment horizontal="right" vertical="center"/>
    </xf>
    <xf numFmtId="169" fontId="27" fillId="2" borderId="12" xfId="2" applyNumberFormat="1" applyFont="1" applyFill="1" applyBorder="1" applyAlignment="1">
      <alignment horizontal="right" vertical="center"/>
    </xf>
    <xf numFmtId="169" fontId="28" fillId="5" borderId="14" xfId="2" applyNumberFormat="1" applyFont="1" applyFill="1" applyBorder="1" applyAlignment="1">
      <alignment horizontal="right" vertical="center" wrapText="1"/>
    </xf>
    <xf numFmtId="169" fontId="27" fillId="2" borderId="13" xfId="2" applyNumberFormat="1" applyFont="1" applyFill="1" applyBorder="1" applyAlignment="1">
      <alignment horizontal="right" vertical="center"/>
    </xf>
    <xf numFmtId="168"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8" fontId="28" fillId="5" borderId="14" xfId="0" applyNumberFormat="1" applyFont="1" applyFill="1" applyBorder="1" applyAlignment="1">
      <alignment horizontal="right" vertical="center"/>
    </xf>
    <xf numFmtId="169"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8" fontId="27" fillId="2" borderId="5" xfId="0" applyNumberFormat="1" applyFont="1" applyFill="1" applyBorder="1" applyAlignment="1">
      <alignment horizontal="right" vertical="center"/>
    </xf>
    <xf numFmtId="169" fontId="27" fillId="2" borderId="5" xfId="2" applyNumberFormat="1" applyFont="1" applyFill="1" applyBorder="1" applyAlignment="1">
      <alignment horizontal="right" vertical="center"/>
    </xf>
    <xf numFmtId="170"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69"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0" fontId="27" fillId="0" borderId="6" xfId="1" applyNumberFormat="1" applyFont="1" applyFill="1" applyBorder="1" applyAlignment="1">
      <alignment horizontal="left" vertical="center"/>
    </xf>
    <xf numFmtId="169"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69"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69"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69" fontId="18" fillId="9" borderId="0" xfId="2" applyNumberFormat="1" applyFont="1" applyFill="1" applyBorder="1" applyAlignment="1">
      <alignment horizontal="right" vertical="center"/>
    </xf>
    <xf numFmtId="170"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1" fontId="33" fillId="0" borderId="0" xfId="1" applyNumberFormat="1" applyFont="1" applyFill="1"/>
    <xf numFmtId="0" fontId="18" fillId="9" borderId="0" xfId="0" applyFont="1" applyFill="1" applyBorder="1" applyAlignment="1">
      <alignment horizontal="left" vertical="center" indent="4"/>
    </xf>
    <xf numFmtId="170" fontId="18" fillId="9" borderId="0" xfId="1" applyNumberFormat="1" applyFont="1" applyFill="1" applyBorder="1" applyAlignment="1">
      <alignment vertical="center"/>
    </xf>
    <xf numFmtId="169" fontId="18" fillId="9" borderId="0" xfId="2" applyNumberFormat="1" applyFont="1" applyFill="1" applyBorder="1" applyAlignment="1">
      <alignment vertical="center"/>
    </xf>
    <xf numFmtId="0" fontId="0" fillId="0" borderId="0" xfId="0" applyBorder="1" applyAlignment="1"/>
    <xf numFmtId="169" fontId="33" fillId="0" borderId="0" xfId="0" applyNumberFormat="1" applyFont="1"/>
    <xf numFmtId="0" fontId="20" fillId="0" borderId="0" xfId="0" applyFont="1" applyAlignment="1">
      <alignment horizontal="left" vertical="center" readingOrder="1"/>
    </xf>
    <xf numFmtId="17" fontId="0" fillId="0" borderId="0" xfId="0" applyNumberFormat="1"/>
    <xf numFmtId="168" fontId="28" fillId="9" borderId="0" xfId="0" applyNumberFormat="1" applyFont="1" applyFill="1" applyBorder="1" applyAlignment="1">
      <alignment horizontal="right" vertical="center" wrapText="1"/>
    </xf>
    <xf numFmtId="167" fontId="27" fillId="2" borderId="12" xfId="0" applyNumberFormat="1" applyFont="1" applyFill="1" applyBorder="1" applyAlignment="1">
      <alignment horizontal="right" vertical="center"/>
    </xf>
    <xf numFmtId="167" fontId="27" fillId="2" borderId="0" xfId="0" applyNumberFormat="1" applyFont="1" applyFill="1" applyBorder="1" applyAlignment="1">
      <alignment horizontal="right" vertical="center"/>
    </xf>
    <xf numFmtId="169" fontId="27" fillId="2" borderId="18" xfId="2" applyNumberFormat="1" applyFont="1" applyFill="1" applyBorder="1" applyAlignment="1">
      <alignment horizontal="right" vertical="center"/>
    </xf>
    <xf numFmtId="167" fontId="27" fillId="2" borderId="7" xfId="0" applyNumberFormat="1" applyFont="1" applyFill="1" applyBorder="1" applyAlignment="1">
      <alignment horizontal="right" vertical="center"/>
    </xf>
    <xf numFmtId="167" fontId="27" fillId="2" borderId="9" xfId="0" applyNumberFormat="1" applyFont="1" applyFill="1" applyBorder="1" applyAlignment="1">
      <alignment horizontal="right" vertical="center"/>
    </xf>
    <xf numFmtId="169" fontId="27" fillId="2" borderId="9" xfId="2" applyNumberFormat="1" applyFont="1" applyFill="1" applyBorder="1" applyAlignment="1">
      <alignment horizontal="right" vertical="center"/>
    </xf>
    <xf numFmtId="167" fontId="27" fillId="6" borderId="7" xfId="0" applyNumberFormat="1" applyFont="1" applyFill="1" applyBorder="1" applyAlignment="1">
      <alignment horizontal="right" vertical="center"/>
    </xf>
    <xf numFmtId="167" fontId="27" fillId="6" borderId="9" xfId="0" applyNumberFormat="1" applyFont="1" applyFill="1" applyBorder="1" applyAlignment="1">
      <alignment horizontal="right" vertical="center"/>
    </xf>
    <xf numFmtId="169" fontId="27" fillId="6" borderId="9" xfId="2" applyNumberFormat="1" applyFont="1" applyFill="1" applyBorder="1" applyAlignment="1">
      <alignment horizontal="right" vertical="center"/>
    </xf>
    <xf numFmtId="167" fontId="41" fillId="4" borderId="11" xfId="0" applyNumberFormat="1" applyFont="1" applyFill="1" applyBorder="1" applyAlignment="1">
      <alignment horizontal="right" vertical="center"/>
    </xf>
    <xf numFmtId="167" fontId="41" fillId="2" borderId="0" xfId="0" applyNumberFormat="1" applyFont="1" applyFill="1" applyBorder="1" applyAlignment="1">
      <alignment horizontal="right" vertical="center"/>
    </xf>
    <xf numFmtId="167" fontId="27" fillId="2" borderId="13" xfId="0" applyNumberFormat="1" applyFont="1" applyFill="1" applyBorder="1" applyAlignment="1">
      <alignment horizontal="right" vertical="center"/>
    </xf>
    <xf numFmtId="169" fontId="27" fillId="2" borderId="15" xfId="2" applyNumberFormat="1" applyFont="1" applyFill="1" applyBorder="1" applyAlignment="1">
      <alignment horizontal="right" vertical="center"/>
    </xf>
    <xf numFmtId="167" fontId="41" fillId="2" borderId="12" xfId="0" applyNumberFormat="1" applyFont="1" applyFill="1" applyBorder="1" applyAlignment="1">
      <alignment horizontal="right" vertical="center"/>
    </xf>
    <xf numFmtId="169" fontId="41" fillId="2" borderId="18" xfId="2" applyNumberFormat="1" applyFont="1" applyFill="1" applyBorder="1" applyAlignment="1">
      <alignment horizontal="right" vertical="center"/>
    </xf>
    <xf numFmtId="167" fontId="27" fillId="5" borderId="11" xfId="0" applyNumberFormat="1" applyFont="1" applyFill="1" applyBorder="1" applyAlignment="1">
      <alignment horizontal="right" vertical="center"/>
    </xf>
    <xf numFmtId="167" fontId="27" fillId="5" borderId="14" xfId="0" applyNumberFormat="1" applyFont="1" applyFill="1" applyBorder="1" applyAlignment="1">
      <alignment horizontal="right" vertical="center"/>
    </xf>
    <xf numFmtId="169" fontId="27" fillId="5" borderId="17" xfId="2" applyNumberFormat="1" applyFont="1" applyFill="1" applyBorder="1" applyAlignment="1">
      <alignment horizontal="right" vertical="center"/>
    </xf>
    <xf numFmtId="169" fontId="41" fillId="2" borderId="15" xfId="2" applyNumberFormat="1" applyFont="1" applyFill="1" applyBorder="1" applyAlignment="1">
      <alignment horizontal="right" vertical="center"/>
    </xf>
    <xf numFmtId="170"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69"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69" fontId="18" fillId="2" borderId="6" xfId="2" applyNumberFormat="1" applyFont="1" applyFill="1" applyBorder="1" applyAlignment="1">
      <alignment horizontal="right" vertical="center"/>
    </xf>
    <xf numFmtId="170" fontId="18" fillId="2" borderId="6" xfId="1"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1" fontId="33" fillId="2" borderId="0" xfId="1" applyNumberFormat="1" applyFont="1" applyFill="1"/>
    <xf numFmtId="10" fontId="18" fillId="2" borderId="6" xfId="2" applyNumberFormat="1" applyFont="1" applyFill="1" applyBorder="1" applyAlignment="1">
      <alignment horizontal="right" vertical="center"/>
    </xf>
    <xf numFmtId="167"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0"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5"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7"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0" fontId="0" fillId="0" borderId="0" xfId="0" applyNumberFormat="1" applyAlignment="1">
      <alignment horizontal="right"/>
    </xf>
    <xf numFmtId="172"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0"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7" fontId="27" fillId="2" borderId="14" xfId="0" applyNumberFormat="1" applyFont="1" applyFill="1" applyBorder="1" applyAlignment="1">
      <alignment horizontal="right" vertical="center"/>
    </xf>
    <xf numFmtId="167" fontId="27" fillId="2" borderId="16" xfId="0" applyNumberFormat="1" applyFont="1" applyFill="1" applyBorder="1" applyAlignment="1">
      <alignment horizontal="right" vertical="center"/>
    </xf>
    <xf numFmtId="169" fontId="27" fillId="2" borderId="16" xfId="2" applyNumberFormat="1" applyFont="1" applyFill="1" applyBorder="1" applyAlignment="1">
      <alignment horizontal="right" vertical="center"/>
    </xf>
    <xf numFmtId="170"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69"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0" fontId="34" fillId="10" borderId="0" xfId="1" applyNumberFormat="1" applyFont="1" applyFill="1" applyBorder="1" applyAlignment="1">
      <alignment horizontal="right" vertical="center"/>
    </xf>
    <xf numFmtId="0" fontId="61" fillId="0" borderId="0" xfId="0" applyFont="1" applyBorder="1" applyAlignment="1">
      <alignment horizontal="right"/>
    </xf>
    <xf numFmtId="169" fontId="34" fillId="10" borderId="0" xfId="2" applyNumberFormat="1" applyFont="1" applyFill="1" applyBorder="1" applyAlignment="1">
      <alignment horizontal="right" vertical="center"/>
    </xf>
    <xf numFmtId="0" fontId="17" fillId="4" borderId="0" xfId="0" applyFont="1" applyFill="1" applyBorder="1" applyAlignment="1">
      <alignment horizontal="left" vertical="center" indent="4"/>
    </xf>
    <xf numFmtId="169" fontId="27" fillId="0" borderId="0" xfId="0" applyNumberFormat="1" applyFont="1"/>
    <xf numFmtId="169" fontId="0" fillId="0" borderId="0" xfId="0" applyNumberFormat="1" applyBorder="1"/>
    <xf numFmtId="9" fontId="27" fillId="2" borderId="13" xfId="2" applyFont="1" applyFill="1" applyBorder="1" applyAlignment="1">
      <alignment horizontal="right" vertical="center"/>
    </xf>
    <xf numFmtId="169" fontId="41" fillId="4" borderId="24" xfId="2" applyNumberFormat="1" applyFont="1" applyFill="1" applyBorder="1" applyAlignment="1">
      <alignment horizontal="right" vertical="center"/>
    </xf>
    <xf numFmtId="169" fontId="41" fillId="4" borderId="25" xfId="2" applyNumberFormat="1" applyFont="1" applyFill="1" applyBorder="1" applyAlignment="1">
      <alignment horizontal="right" vertical="center"/>
    </xf>
    <xf numFmtId="167" fontId="41" fillId="2" borderId="26" xfId="0" applyNumberFormat="1" applyFont="1" applyFill="1" applyBorder="1" applyAlignment="1">
      <alignment horizontal="right" vertical="center"/>
    </xf>
    <xf numFmtId="169" fontId="27" fillId="5" borderId="24" xfId="2" applyNumberFormat="1" applyFont="1" applyFill="1" applyBorder="1" applyAlignment="1">
      <alignment horizontal="right" vertical="center"/>
    </xf>
    <xf numFmtId="170" fontId="18" fillId="10" borderId="27" xfId="1" applyNumberFormat="1" applyFont="1" applyFill="1" applyBorder="1" applyAlignment="1">
      <alignment vertical="center"/>
    </xf>
    <xf numFmtId="169" fontId="18" fillId="10" borderId="27" xfId="2" applyNumberFormat="1" applyFont="1" applyFill="1" applyBorder="1" applyAlignment="1">
      <alignment vertical="center"/>
    </xf>
    <xf numFmtId="0" fontId="9" fillId="0" borderId="0" xfId="0" applyFont="1" applyFill="1"/>
    <xf numFmtId="0" fontId="2" fillId="0" borderId="0" xfId="0" applyFont="1" applyFill="1"/>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4.25"/>
  <cols>
    <col min="2" max="2" width="25.73046875" bestFit="1" customWidth="1"/>
    <col min="11" max="11" width="12.26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4.25"/>
  <cols>
    <col min="3" max="3" width="35.3984375" bestFit="1" customWidth="1"/>
  </cols>
  <sheetData>
    <row r="1" spans="1:11">
      <c r="A1" s="63"/>
      <c r="B1" s="63"/>
      <c r="C1" s="63"/>
      <c r="D1" s="63"/>
      <c r="E1" s="63"/>
      <c r="F1" s="63"/>
      <c r="G1" s="63"/>
      <c r="H1" s="63"/>
      <c r="I1" s="63"/>
      <c r="J1" s="63"/>
      <c r="K1" s="63"/>
    </row>
    <row r="2" spans="1:11">
      <c r="A2" s="63"/>
      <c r="B2" s="63"/>
      <c r="C2" s="208" t="s">
        <v>102</v>
      </c>
      <c r="D2" s="63"/>
      <c r="E2" s="63"/>
      <c r="F2" s="63"/>
      <c r="G2" s="63"/>
      <c r="H2" s="63"/>
      <c r="I2" s="63"/>
      <c r="J2" s="63"/>
      <c r="K2" s="63"/>
    </row>
    <row r="3" spans="1:11">
      <c r="A3" s="63"/>
      <c r="B3" s="63"/>
      <c r="C3" s="63"/>
      <c r="D3" s="63"/>
      <c r="E3" s="63"/>
      <c r="F3" s="63"/>
      <c r="G3" s="63"/>
      <c r="H3" s="63"/>
      <c r="I3" s="63"/>
      <c r="J3" s="63"/>
      <c r="K3" s="63"/>
    </row>
    <row r="4" spans="1:11">
      <c r="A4" s="63"/>
      <c r="B4" s="210"/>
      <c r="C4" s="209" t="s">
        <v>103</v>
      </c>
      <c r="D4" s="63"/>
      <c r="E4" s="63"/>
      <c r="F4" s="63"/>
      <c r="G4" s="63"/>
      <c r="H4" s="63"/>
      <c r="I4" s="63"/>
      <c r="J4" s="63"/>
      <c r="K4" s="63"/>
    </row>
    <row r="5" spans="1:11">
      <c r="A5" s="63"/>
      <c r="B5" s="210"/>
      <c r="C5" s="209" t="s">
        <v>104</v>
      </c>
      <c r="D5" s="63"/>
      <c r="E5" s="63"/>
      <c r="F5" s="63"/>
      <c r="G5" s="63"/>
      <c r="H5" s="63"/>
      <c r="I5" s="63"/>
      <c r="J5" s="63"/>
      <c r="K5" s="63"/>
    </row>
    <row r="6" spans="1:11">
      <c r="A6" s="63"/>
      <c r="B6" s="210"/>
      <c r="C6" s="209" t="s">
        <v>105</v>
      </c>
      <c r="D6" s="63"/>
      <c r="E6" s="63"/>
      <c r="F6" s="63"/>
      <c r="G6" s="63"/>
      <c r="H6" s="63"/>
      <c r="I6" s="63"/>
      <c r="J6" s="63"/>
      <c r="K6" s="63"/>
    </row>
    <row r="7" spans="1:11">
      <c r="A7" s="63"/>
      <c r="B7" s="210"/>
      <c r="C7" s="209" t="s">
        <v>106</v>
      </c>
      <c r="D7" s="63"/>
      <c r="E7" s="63"/>
      <c r="F7" s="63"/>
      <c r="G7" s="63"/>
      <c r="H7" s="63"/>
      <c r="I7" s="63"/>
      <c r="J7" s="63"/>
      <c r="K7" s="63"/>
    </row>
    <row r="8" spans="1:11">
      <c r="A8" s="63"/>
      <c r="B8" s="210"/>
      <c r="C8" s="209" t="s">
        <v>107</v>
      </c>
      <c r="D8" s="63"/>
      <c r="E8" s="63"/>
      <c r="F8" s="63"/>
      <c r="G8" s="63"/>
      <c r="H8" s="63"/>
      <c r="I8" s="63"/>
      <c r="J8" s="63"/>
      <c r="K8" s="63"/>
    </row>
    <row r="9" spans="1:11">
      <c r="A9" s="63"/>
      <c r="B9" s="210"/>
      <c r="C9" s="209" t="s">
        <v>108</v>
      </c>
      <c r="D9" s="63"/>
      <c r="E9" s="63"/>
      <c r="F9" s="63"/>
      <c r="G9" s="63"/>
      <c r="H9" s="63"/>
      <c r="I9" s="63"/>
      <c r="J9" s="63"/>
      <c r="K9" s="63"/>
    </row>
    <row r="10" spans="1:11">
      <c r="A10" s="63"/>
      <c r="B10" s="210"/>
      <c r="C10" s="209" t="s">
        <v>109</v>
      </c>
      <c r="D10" s="63"/>
      <c r="E10" s="63"/>
      <c r="F10" s="63"/>
      <c r="G10" s="63"/>
      <c r="H10" s="63"/>
      <c r="I10" s="63"/>
      <c r="J10" s="63"/>
      <c r="K10" s="63"/>
    </row>
    <row r="11" spans="1:11">
      <c r="A11" s="63"/>
      <c r="B11" s="210"/>
      <c r="C11" s="209" t="s">
        <v>110</v>
      </c>
      <c r="D11" s="63"/>
      <c r="E11" s="211" t="s">
        <v>98</v>
      </c>
      <c r="F11" s="63"/>
      <c r="G11" s="63"/>
      <c r="H11" s="63"/>
      <c r="I11" s="63"/>
      <c r="J11" s="63"/>
      <c r="K11" s="63"/>
    </row>
    <row r="12" spans="1:11">
      <c r="A12" s="63"/>
      <c r="B12" s="210"/>
      <c r="C12" s="209" t="s">
        <v>111</v>
      </c>
      <c r="D12" s="63"/>
      <c r="E12" s="212" t="s">
        <v>99</v>
      </c>
      <c r="F12" s="63"/>
      <c r="G12" s="63"/>
      <c r="H12" s="63"/>
      <c r="I12" s="63"/>
      <c r="J12" s="63"/>
      <c r="K12" s="63"/>
    </row>
    <row r="13" spans="1:11">
      <c r="A13" s="63"/>
      <c r="B13" s="210"/>
      <c r="C13" s="209" t="s">
        <v>112</v>
      </c>
      <c r="D13" s="63"/>
      <c r="E13" s="213" t="s">
        <v>100</v>
      </c>
      <c r="F13" s="63"/>
      <c r="G13" s="63"/>
      <c r="H13" s="63"/>
      <c r="I13" s="63"/>
      <c r="J13" s="63"/>
      <c r="K13" s="63"/>
    </row>
    <row r="14" spans="1:11">
      <c r="A14" s="63"/>
      <c r="B14" s="210"/>
      <c r="C14" s="209" t="s">
        <v>113</v>
      </c>
      <c r="D14" s="63"/>
      <c r="E14" s="63"/>
      <c r="F14" s="63"/>
      <c r="G14" s="63"/>
      <c r="H14" s="63"/>
      <c r="I14" s="63"/>
      <c r="J14" s="63"/>
      <c r="K14" s="63"/>
    </row>
    <row r="15" spans="1:11">
      <c r="A15" s="63"/>
      <c r="B15" s="210"/>
      <c r="C15" s="209" t="s">
        <v>114</v>
      </c>
      <c r="D15" s="63"/>
      <c r="E15" s="63"/>
      <c r="F15" s="63"/>
      <c r="G15" s="63"/>
      <c r="H15" s="63"/>
      <c r="I15" s="63"/>
      <c r="J15" s="63"/>
      <c r="K15" s="63"/>
    </row>
    <row r="16" spans="1:11">
      <c r="A16" s="63"/>
      <c r="B16" s="63"/>
      <c r="C16" s="63"/>
      <c r="D16" s="63"/>
      <c r="E16" s="63"/>
      <c r="F16" s="63"/>
      <c r="G16" s="63"/>
      <c r="H16" s="63"/>
      <c r="I16" s="63"/>
      <c r="J16" s="63"/>
      <c r="K16" s="63"/>
    </row>
    <row r="17" spans="1:11">
      <c r="A17" s="63"/>
      <c r="B17" s="63"/>
      <c r="C17" s="209" t="s">
        <v>115</v>
      </c>
      <c r="D17" s="63"/>
      <c r="E17" s="63"/>
      <c r="F17" s="63"/>
      <c r="G17" s="63"/>
      <c r="H17" s="63"/>
      <c r="I17" s="63"/>
      <c r="J17" s="63"/>
      <c r="K17" s="63"/>
    </row>
    <row r="18" spans="1:11">
      <c r="A18" s="63"/>
      <c r="B18" s="63"/>
      <c r="C18" s="209" t="s">
        <v>101</v>
      </c>
      <c r="D18" s="63"/>
      <c r="E18" s="63"/>
      <c r="F18" s="63"/>
      <c r="G18" s="63"/>
      <c r="H18" s="63"/>
      <c r="I18" s="63"/>
      <c r="J18" s="63"/>
      <c r="K18" s="63"/>
    </row>
    <row r="19" spans="1:11">
      <c r="A19" s="63"/>
      <c r="B19" s="63"/>
      <c r="C19" s="63"/>
      <c r="D19" s="63"/>
      <c r="E19" s="63"/>
      <c r="F19" s="63"/>
      <c r="G19" s="63"/>
      <c r="H19" s="63"/>
      <c r="I19" s="63"/>
      <c r="J19" s="63"/>
      <c r="K19" s="63"/>
    </row>
    <row r="20" spans="1:11">
      <c r="A20" s="63"/>
      <c r="B20" s="63"/>
      <c r="C20" s="63"/>
      <c r="D20" s="63"/>
      <c r="E20" s="63"/>
      <c r="F20" s="63"/>
      <c r="G20" s="63"/>
      <c r="H20" s="63"/>
      <c r="I20" s="63"/>
      <c r="J20" s="63"/>
      <c r="K20" s="63"/>
    </row>
    <row r="21" spans="1:11">
      <c r="A21" s="63"/>
      <c r="B21" s="63"/>
      <c r="C21" s="63"/>
      <c r="D21" s="63"/>
      <c r="E21" s="63"/>
      <c r="F21" s="63"/>
      <c r="G21" s="63"/>
      <c r="H21" s="63"/>
      <c r="I21" s="63"/>
      <c r="J21" s="63"/>
      <c r="K21" s="63"/>
    </row>
    <row r="22" spans="1:11">
      <c r="A22" s="63"/>
      <c r="B22" s="63"/>
      <c r="C22" s="63"/>
      <c r="D22" s="63"/>
      <c r="E22" s="63"/>
      <c r="F22" s="63"/>
      <c r="G22" s="63"/>
      <c r="H22" s="63"/>
      <c r="I22" s="63"/>
      <c r="J22" s="63"/>
      <c r="K22" s="63"/>
    </row>
    <row r="23" spans="1:11">
      <c r="A23" s="63"/>
      <c r="B23" s="63"/>
      <c r="C23" s="63"/>
      <c r="D23" s="63"/>
      <c r="E23" s="63"/>
      <c r="F23" s="63"/>
      <c r="G23" s="63"/>
      <c r="H23" s="63"/>
      <c r="I23" s="63"/>
      <c r="J23" s="63"/>
      <c r="K23" s="63"/>
    </row>
    <row r="24" spans="1:11">
      <c r="A24" s="63"/>
      <c r="B24" s="63"/>
      <c r="C24" s="63"/>
      <c r="D24" s="63"/>
      <c r="E24" s="63"/>
      <c r="F24" s="63"/>
      <c r="G24" s="63"/>
      <c r="H24" s="63"/>
      <c r="I24" s="63"/>
      <c r="J24" s="63"/>
      <c r="K24" s="63"/>
    </row>
    <row r="25" spans="1:11">
      <c r="A25" s="63"/>
      <c r="B25" s="63"/>
      <c r="C25" s="63"/>
      <c r="D25" s="63"/>
      <c r="E25" s="63"/>
      <c r="F25" s="63"/>
      <c r="G25" s="63"/>
      <c r="H25" s="63"/>
      <c r="I25" s="63"/>
      <c r="J25" s="63"/>
      <c r="K25" s="63"/>
    </row>
    <row r="26" spans="1:11">
      <c r="A26" s="63"/>
      <c r="B26" s="63"/>
      <c r="C26" s="63"/>
      <c r="D26" s="63"/>
      <c r="E26" s="63"/>
      <c r="F26" s="63"/>
      <c r="G26" s="63"/>
      <c r="H26" s="63"/>
      <c r="I26" s="63"/>
      <c r="J26" s="63"/>
      <c r="K26" s="63"/>
    </row>
    <row r="27" spans="1:11">
      <c r="A27" s="63"/>
      <c r="B27" s="63"/>
      <c r="C27" s="63"/>
      <c r="D27" s="63"/>
      <c r="E27" s="63"/>
      <c r="F27" s="63"/>
      <c r="G27" s="63"/>
      <c r="H27" s="63"/>
      <c r="I27" s="63"/>
      <c r="J27" s="63"/>
      <c r="K27" s="63"/>
    </row>
    <row r="28" spans="1:11">
      <c r="C28" s="63"/>
    </row>
    <row r="29" spans="1:11">
      <c r="C29" s="63"/>
    </row>
    <row r="30" spans="1:11">
      <c r="C30" s="63"/>
    </row>
  </sheetData>
  <sheetProtection algorithmName="SHA-512" hashValue="uTeixBTZdmp1ymBGe8CiiBxPxi4pzrktgmfFQoF4pnap78vJ5DxDTcyVLolU4mOUR6jQJLsqbYqYsQTeAwhhWg==" saltValue="bhytESj7QNQ2MlmkIH/v8A=="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1.65"/>
  <cols>
    <col min="1" max="1" width="153.265625" style="100" customWidth="1"/>
    <col min="2" max="16384" width="11.3984375" style="100"/>
  </cols>
  <sheetData>
    <row r="1" spans="1:7" ht="129.75" customHeight="1">
      <c r="A1" s="220" t="s">
        <v>306</v>
      </c>
      <c r="G1" s="99"/>
    </row>
    <row r="2" spans="1:7" s="222" customFormat="1" ht="54" customHeight="1">
      <c r="A2" s="221" t="s">
        <v>141</v>
      </c>
    </row>
    <row r="3" spans="1:7" ht="17.25" customHeight="1">
      <c r="A3" s="223"/>
    </row>
    <row r="4" spans="1:7" s="222" customFormat="1" ht="172.5" customHeight="1">
      <c r="A4" s="221"/>
    </row>
    <row r="5" spans="1:7">
      <c r="G5" s="99"/>
    </row>
  </sheetData>
  <sheetProtection algorithmName="SHA-512" hashValue="gkwod9ad9ZA4Gik62OCQKkux9Zy1rkJTY6w1t9r2a4EbUb6wq3V9KuwY9uBhfY0BOVOsC6fuzIVqIlJFp8w5Wg==" saltValue="UoqYAx2HghJCG7YvJOY2N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zoomScaleNormal="100" workbookViewId="0"/>
  </sheetViews>
  <sheetFormatPr baseColWidth="10" defaultRowHeight="14.25"/>
  <cols>
    <col min="1" max="1" width="11.3984375" customWidth="1"/>
    <col min="2" max="2" width="51.265625" customWidth="1"/>
    <col min="3" max="3" width="14.265625" customWidth="1"/>
    <col min="4" max="4" width="1" customWidth="1"/>
    <col min="5" max="5" width="12.265625" customWidth="1"/>
    <col min="6" max="6" width="1" customWidth="1"/>
    <col min="7" max="7" width="14.1328125" bestFit="1" customWidth="1"/>
  </cols>
  <sheetData>
    <row r="2" spans="1:8" ht="15.75">
      <c r="C2" s="12"/>
      <c r="G2" s="287" t="s">
        <v>139</v>
      </c>
      <c r="H2" s="287"/>
    </row>
    <row r="3" spans="1:8">
      <c r="B3" s="25" t="s">
        <v>116</v>
      </c>
      <c r="C3" s="248">
        <v>44561</v>
      </c>
      <c r="D3" s="8" t="s">
        <v>28</v>
      </c>
      <c r="E3" s="248">
        <v>44196</v>
      </c>
      <c r="F3" s="8" t="s">
        <v>28</v>
      </c>
      <c r="G3" s="101" t="s">
        <v>140</v>
      </c>
      <c r="H3" s="101" t="s">
        <v>29</v>
      </c>
    </row>
    <row r="4" spans="1:8">
      <c r="B4" s="151" t="s">
        <v>328</v>
      </c>
      <c r="C4" s="151"/>
      <c r="D4" s="9"/>
      <c r="E4" s="242"/>
      <c r="F4" s="9"/>
      <c r="G4" s="242"/>
      <c r="H4" s="242"/>
    </row>
    <row r="5" spans="1:8" ht="14.65" thickBot="1">
      <c r="A5" s="16"/>
      <c r="B5" s="26" t="s">
        <v>117</v>
      </c>
      <c r="C5" s="199">
        <v>80497</v>
      </c>
      <c r="D5" s="175"/>
      <c r="E5" s="199">
        <v>67417</v>
      </c>
      <c r="F5" s="154"/>
      <c r="G5" s="215">
        <v>13079</v>
      </c>
      <c r="H5" s="214">
        <v>0.19400000000000001</v>
      </c>
    </row>
    <row r="6" spans="1:8" ht="14.65" thickBot="1">
      <c r="A6" s="16"/>
      <c r="B6" s="28" t="s">
        <v>273</v>
      </c>
      <c r="C6" s="110">
        <v>45982</v>
      </c>
      <c r="D6" s="49"/>
      <c r="E6" s="110">
        <v>39100</v>
      </c>
      <c r="G6" s="29">
        <v>6882</v>
      </c>
      <c r="H6" s="31">
        <v>0.17599999999999999</v>
      </c>
    </row>
    <row r="7" spans="1:8" ht="14.65" thickBot="1">
      <c r="A7" s="16"/>
      <c r="B7" s="26" t="s">
        <v>276</v>
      </c>
      <c r="C7" s="108">
        <v>45558</v>
      </c>
      <c r="D7" s="49"/>
      <c r="E7" s="108">
        <v>38352</v>
      </c>
      <c r="G7" s="215">
        <v>7206</v>
      </c>
      <c r="H7" s="214">
        <v>0.188</v>
      </c>
    </row>
    <row r="8" spans="1:8" ht="14.65" thickBot="1">
      <c r="A8" s="16"/>
      <c r="B8" s="28" t="s">
        <v>274</v>
      </c>
      <c r="C8" s="110">
        <v>49793</v>
      </c>
      <c r="D8" s="49"/>
      <c r="E8" s="110">
        <v>42541</v>
      </c>
      <c r="G8" s="29">
        <v>7252</v>
      </c>
      <c r="H8" s="31">
        <v>0.17</v>
      </c>
    </row>
    <row r="9" spans="1:8" ht="14.65" thickBot="1">
      <c r="A9" s="16"/>
      <c r="B9" s="26" t="s">
        <v>326</v>
      </c>
      <c r="C9" s="108">
        <v>12906</v>
      </c>
      <c r="D9" s="49"/>
      <c r="E9" s="108">
        <v>9839</v>
      </c>
      <c r="G9" s="215">
        <v>3067</v>
      </c>
      <c r="H9" s="214">
        <v>0.312</v>
      </c>
    </row>
    <row r="10" spans="1:8" ht="14.65" thickBot="1">
      <c r="A10" s="16"/>
      <c r="B10" s="28" t="s">
        <v>118</v>
      </c>
      <c r="C10" s="110">
        <v>108682</v>
      </c>
      <c r="D10" s="49"/>
      <c r="E10" s="110">
        <v>91480</v>
      </c>
      <c r="G10" s="29">
        <v>17201</v>
      </c>
      <c r="H10" s="31">
        <v>0.188</v>
      </c>
    </row>
    <row r="11" spans="1:8" ht="14.65" thickBot="1">
      <c r="A11" s="16"/>
      <c r="B11" s="26" t="s">
        <v>339</v>
      </c>
      <c r="C11" s="108">
        <v>4687</v>
      </c>
      <c r="D11" s="49"/>
      <c r="E11" s="108">
        <v>4508</v>
      </c>
      <c r="G11" s="215">
        <v>179</v>
      </c>
      <c r="H11" s="214">
        <v>0.04</v>
      </c>
    </row>
    <row r="12" spans="1:8" ht="14.65" thickBot="1">
      <c r="A12" s="16"/>
      <c r="B12" s="28" t="s">
        <v>329</v>
      </c>
      <c r="C12" s="110">
        <v>4519</v>
      </c>
      <c r="D12" s="49"/>
      <c r="E12" s="110">
        <v>4576</v>
      </c>
      <c r="G12" s="29">
        <v>-57</v>
      </c>
      <c r="H12" s="31">
        <v>-1.2999999999999999E-2</v>
      </c>
    </row>
    <row r="13" spans="1:8" ht="14.65" thickBot="1">
      <c r="A13" s="16"/>
      <c r="B13" s="26" t="s">
        <v>242</v>
      </c>
      <c r="C13" s="108">
        <v>72987</v>
      </c>
      <c r="D13" s="49"/>
      <c r="E13" s="108">
        <v>62460</v>
      </c>
      <c r="G13" s="215">
        <v>10527</v>
      </c>
      <c r="H13" s="214">
        <v>0.16900000000000001</v>
      </c>
    </row>
    <row r="14" spans="1:8">
      <c r="B14" s="30"/>
      <c r="C14" s="30"/>
      <c r="D14" s="49"/>
      <c r="E14" s="30"/>
    </row>
    <row r="15" spans="1:8">
      <c r="B15" s="151" t="s">
        <v>289</v>
      </c>
      <c r="C15" s="266"/>
      <c r="D15" s="49"/>
      <c r="E15" s="266"/>
      <c r="G15" s="151"/>
      <c r="H15" s="151"/>
    </row>
    <row r="16" spans="1:8" ht="14.65" thickBot="1">
      <c r="A16" s="16"/>
      <c r="B16" s="26" t="s">
        <v>119</v>
      </c>
      <c r="C16" s="108">
        <v>674</v>
      </c>
      <c r="D16" s="175"/>
      <c r="E16" s="108">
        <v>643</v>
      </c>
      <c r="F16" s="5"/>
      <c r="G16" s="215">
        <v>31</v>
      </c>
      <c r="H16" s="214">
        <v>4.9000000000000002E-2</v>
      </c>
    </row>
    <row r="17" spans="1:11" ht="14.65" thickBot="1">
      <c r="A17" s="16"/>
      <c r="B17" s="28" t="s">
        <v>307</v>
      </c>
      <c r="C17" s="110">
        <v>1052</v>
      </c>
      <c r="D17" s="49"/>
      <c r="E17" s="110">
        <v>1104</v>
      </c>
      <c r="G17" s="29">
        <v>-52</v>
      </c>
      <c r="H17" s="31">
        <v>-4.7E-2</v>
      </c>
      <c r="K17" s="4"/>
    </row>
    <row r="18" spans="1:11" ht="14.65" thickBot="1">
      <c r="A18" s="16"/>
      <c r="B18" s="26" t="s">
        <v>340</v>
      </c>
      <c r="C18" s="108">
        <v>185</v>
      </c>
      <c r="D18" s="49"/>
      <c r="E18" s="108">
        <v>213</v>
      </c>
      <c r="G18" s="215">
        <v>-28</v>
      </c>
      <c r="H18" s="214">
        <v>-0.13100000000000001</v>
      </c>
      <c r="K18" s="4"/>
    </row>
    <row r="19" spans="1:11" ht="14.65" thickBot="1">
      <c r="A19" s="16"/>
      <c r="B19" s="28" t="s">
        <v>342</v>
      </c>
      <c r="C19" s="110">
        <v>321</v>
      </c>
      <c r="D19" s="49"/>
      <c r="E19" s="110">
        <v>159</v>
      </c>
      <c r="G19" s="29">
        <v>162</v>
      </c>
      <c r="H19" s="31">
        <v>1.0189999999999999</v>
      </c>
    </row>
    <row r="20" spans="1:11" ht="14.65" thickBot="1">
      <c r="A20" s="16"/>
      <c r="B20" s="26" t="s">
        <v>341</v>
      </c>
      <c r="C20" s="108">
        <v>323</v>
      </c>
      <c r="D20" s="49"/>
      <c r="E20" s="108">
        <v>160</v>
      </c>
      <c r="G20" s="215">
        <v>163</v>
      </c>
      <c r="H20" s="214">
        <v>1.0189999999999999</v>
      </c>
    </row>
    <row r="21" spans="1:11" ht="14.65" thickBot="1">
      <c r="A21" s="16"/>
      <c r="B21" s="28" t="s">
        <v>93</v>
      </c>
      <c r="C21" s="111">
        <v>7.0000000000000007E-2</v>
      </c>
      <c r="D21" s="267"/>
      <c r="E21" s="111">
        <v>3.5999999999999997E-2</v>
      </c>
      <c r="F21" s="170"/>
      <c r="G21" s="31">
        <v>3.4000000000000002E-2</v>
      </c>
      <c r="H21" s="31" t="s">
        <v>37</v>
      </c>
    </row>
    <row r="22" spans="1:11" ht="14.65" thickBot="1">
      <c r="A22" s="16"/>
      <c r="B22" s="26" t="s">
        <v>95</v>
      </c>
      <c r="C22" s="268">
        <v>5.0000000000000001E-3</v>
      </c>
      <c r="D22" s="269"/>
      <c r="E22" s="268">
        <v>3.0000000000000001E-3</v>
      </c>
      <c r="F22" s="52"/>
      <c r="G22" s="214">
        <v>2E-3</v>
      </c>
      <c r="H22" s="214" t="s">
        <v>37</v>
      </c>
    </row>
    <row r="23" spans="1:11" ht="14.65" thickBot="1">
      <c r="A23" s="16"/>
      <c r="B23" s="28" t="s">
        <v>120</v>
      </c>
      <c r="C23" s="111">
        <v>0.67400000000000004</v>
      </c>
      <c r="D23" s="49"/>
      <c r="E23" s="111">
        <v>0.63100000000000001</v>
      </c>
      <c r="G23" s="31">
        <v>4.2999999999999997E-2</v>
      </c>
      <c r="H23" s="31" t="s">
        <v>37</v>
      </c>
    </row>
    <row r="24" spans="1:11">
      <c r="B24" s="13"/>
    </row>
    <row r="25" spans="1:11">
      <c r="B25" s="151" t="s">
        <v>290</v>
      </c>
      <c r="C25" s="151"/>
      <c r="E25" s="151"/>
      <c r="G25" s="151"/>
      <c r="H25" s="151"/>
    </row>
    <row r="26" spans="1:11" ht="14.65" thickBot="1">
      <c r="A26" s="16"/>
      <c r="B26" s="26" t="s">
        <v>121</v>
      </c>
      <c r="C26" s="27">
        <v>996</v>
      </c>
      <c r="D26" s="5"/>
      <c r="E26" s="27">
        <v>801</v>
      </c>
      <c r="F26" s="5"/>
      <c r="G26" s="215">
        <v>195</v>
      </c>
      <c r="H26" s="214">
        <v>0.24299999999999999</v>
      </c>
    </row>
    <row r="27" spans="1:11" ht="14.65" thickBot="1">
      <c r="A27" s="16"/>
      <c r="B27" s="28" t="s">
        <v>110</v>
      </c>
      <c r="C27" s="29">
        <v>637</v>
      </c>
      <c r="E27" s="29">
        <v>709</v>
      </c>
      <c r="G27" s="29">
        <v>-72</v>
      </c>
      <c r="H27" s="31">
        <v>-0.10100000000000001</v>
      </c>
    </row>
    <row r="28" spans="1:11" ht="14.65" thickBot="1">
      <c r="A28" s="16"/>
      <c r="B28" s="26" t="s">
        <v>122</v>
      </c>
      <c r="C28" s="27">
        <v>1633</v>
      </c>
      <c r="E28" s="27">
        <v>1510</v>
      </c>
      <c r="G28" s="215">
        <v>123</v>
      </c>
      <c r="H28" s="214">
        <v>8.1000000000000003E-2</v>
      </c>
    </row>
    <row r="29" spans="1:11" ht="14.65" thickBot="1">
      <c r="A29" s="16"/>
      <c r="B29" s="28" t="s">
        <v>123</v>
      </c>
      <c r="C29" s="31">
        <v>2.1000000000000001E-2</v>
      </c>
      <c r="E29" s="31">
        <v>0.02</v>
      </c>
      <c r="G29" s="31">
        <v>1E-3</v>
      </c>
      <c r="H29" s="31" t="s">
        <v>37</v>
      </c>
    </row>
    <row r="30" spans="1:11" ht="14.65" thickBot="1">
      <c r="A30" s="16"/>
      <c r="B30" s="26" t="s">
        <v>124</v>
      </c>
      <c r="C30" s="32">
        <v>3.5000000000000003E-2</v>
      </c>
      <c r="E30" s="32">
        <v>3.7999999999999999E-2</v>
      </c>
      <c r="G30" s="32">
        <v>-3.0000000000000001E-3</v>
      </c>
      <c r="H30" s="32" t="s">
        <v>37</v>
      </c>
    </row>
    <row r="31" spans="1:11" ht="14.65" thickBot="1">
      <c r="A31" s="16"/>
      <c r="B31" s="28" t="s">
        <v>125</v>
      </c>
      <c r="C31" s="31">
        <v>0.85299999999999998</v>
      </c>
      <c r="E31" s="31">
        <v>0.81200000000000006</v>
      </c>
      <c r="G31" s="31">
        <v>4.1000000000000002E-2</v>
      </c>
      <c r="H31" s="31" t="s">
        <v>37</v>
      </c>
    </row>
    <row r="32" spans="1:11" ht="14.65" thickBot="1">
      <c r="A32" s="16"/>
      <c r="B32" s="26" t="s">
        <v>126</v>
      </c>
      <c r="C32" s="32">
        <v>0.625</v>
      </c>
      <c r="E32" s="32">
        <v>0.61799999999999999</v>
      </c>
      <c r="G32" s="32">
        <v>7.0000000000000001E-3</v>
      </c>
      <c r="H32" s="32" t="s">
        <v>37</v>
      </c>
    </row>
    <row r="33" spans="1:8" ht="14.65" thickBot="1">
      <c r="A33" s="16"/>
      <c r="B33" s="28" t="s">
        <v>127</v>
      </c>
      <c r="C33" s="31">
        <v>0.76400000000000001</v>
      </c>
      <c r="E33" s="31">
        <v>0.72099999999999997</v>
      </c>
      <c r="G33" s="31">
        <v>4.2999999999999997E-2</v>
      </c>
      <c r="H33" s="31" t="s">
        <v>37</v>
      </c>
    </row>
    <row r="34" spans="1:8" ht="14.65" thickBot="1">
      <c r="A34" s="16"/>
      <c r="B34" s="26" t="s">
        <v>128</v>
      </c>
      <c r="C34" s="258">
        <v>3.0000000000000001E-3</v>
      </c>
      <c r="D34" s="250"/>
      <c r="E34" s="258">
        <v>7.0000000000000001E-3</v>
      </c>
      <c r="F34" s="250"/>
      <c r="G34" s="258">
        <v>-4.0000000000000001E-3</v>
      </c>
      <c r="H34" s="32" t="s">
        <v>37</v>
      </c>
    </row>
    <row r="36" spans="1:8">
      <c r="B36" s="151" t="s">
        <v>291</v>
      </c>
      <c r="C36" s="151"/>
      <c r="E36" s="151"/>
      <c r="G36" s="151"/>
      <c r="H36" s="151"/>
    </row>
    <row r="37" spans="1:8" ht="14.65" thickBot="1">
      <c r="A37" s="16"/>
      <c r="B37" s="26" t="s">
        <v>129</v>
      </c>
      <c r="C37" s="32">
        <v>0.92300000000000004</v>
      </c>
      <c r="D37" s="5"/>
      <c r="E37" s="32">
        <v>0.91900000000000004</v>
      </c>
      <c r="F37" s="5"/>
      <c r="G37" s="214">
        <v>4.0000000000000001E-3</v>
      </c>
      <c r="H37" s="214" t="s">
        <v>37</v>
      </c>
    </row>
    <row r="38" spans="1:8" ht="14.65" thickBot="1">
      <c r="A38" s="16"/>
      <c r="B38" s="28" t="s">
        <v>130</v>
      </c>
      <c r="C38" s="34">
        <v>2.57</v>
      </c>
      <c r="E38" s="34">
        <v>2.91</v>
      </c>
      <c r="G38" s="34">
        <v>-0.34</v>
      </c>
      <c r="H38" s="31" t="s">
        <v>37</v>
      </c>
    </row>
    <row r="39" spans="1:8" ht="14.65" thickBot="1">
      <c r="A39" s="16"/>
      <c r="B39" s="26" t="s">
        <v>275</v>
      </c>
      <c r="C39" s="33">
        <v>1.32</v>
      </c>
      <c r="E39" s="33">
        <v>1.32</v>
      </c>
      <c r="G39" s="33">
        <v>0</v>
      </c>
      <c r="H39" s="32" t="s">
        <v>37</v>
      </c>
    </row>
    <row r="41" spans="1:8">
      <c r="B41" s="151" t="s">
        <v>292</v>
      </c>
      <c r="C41" s="151"/>
      <c r="E41" s="151"/>
      <c r="G41" s="151"/>
      <c r="H41" s="151"/>
    </row>
    <row r="42" spans="1:8" ht="14.65" thickBot="1">
      <c r="A42" s="16"/>
      <c r="B42" s="26" t="s">
        <v>131</v>
      </c>
      <c r="C42" s="32">
        <v>0.13</v>
      </c>
      <c r="D42" s="277"/>
      <c r="E42" s="32">
        <v>0.13700000000000001</v>
      </c>
      <c r="F42" s="277"/>
      <c r="G42" s="32">
        <v>-6.0000000000000001E-3</v>
      </c>
      <c r="H42" s="32" t="s">
        <v>37</v>
      </c>
    </row>
    <row r="43" spans="1:8" ht="14.65" thickBot="1">
      <c r="A43" s="16"/>
      <c r="B43" s="28" t="s">
        <v>132</v>
      </c>
      <c r="C43" s="31">
        <v>0.124</v>
      </c>
      <c r="D43" s="20"/>
      <c r="E43" s="31">
        <v>0.13100000000000001</v>
      </c>
      <c r="F43" s="20"/>
      <c r="G43" s="31">
        <v>-7.0000000000000001E-3</v>
      </c>
      <c r="H43" s="31" t="s">
        <v>37</v>
      </c>
    </row>
    <row r="44" spans="1:8" ht="14.65" thickBot="1">
      <c r="A44" s="16"/>
      <c r="B44" s="26" t="s">
        <v>133</v>
      </c>
      <c r="C44" s="32">
        <v>0.16900000000000001</v>
      </c>
      <c r="D44" s="20"/>
      <c r="E44" s="32">
        <v>0.16700000000000001</v>
      </c>
      <c r="F44" s="20"/>
      <c r="G44" s="32">
        <v>2E-3</v>
      </c>
      <c r="H44" s="32" t="s">
        <v>37</v>
      </c>
    </row>
    <row r="45" spans="1:8" ht="14.65" thickBot="1">
      <c r="A45" s="16"/>
      <c r="B45" s="28" t="s">
        <v>134</v>
      </c>
      <c r="C45" s="31">
        <v>0.16300000000000001</v>
      </c>
      <c r="D45" s="20"/>
      <c r="E45" s="31">
        <v>0.161</v>
      </c>
      <c r="F45" s="20"/>
      <c r="G45" s="31">
        <v>1E-3</v>
      </c>
      <c r="H45" s="31" t="s">
        <v>37</v>
      </c>
    </row>
    <row r="46" spans="1:8" ht="14.65" thickBot="1">
      <c r="A46" s="16"/>
      <c r="B46" s="26" t="s">
        <v>280</v>
      </c>
      <c r="C46" s="27">
        <v>32709</v>
      </c>
      <c r="E46" s="27">
        <v>29908</v>
      </c>
      <c r="G46" s="27">
        <v>2801</v>
      </c>
      <c r="H46" s="32">
        <v>9.4E-2</v>
      </c>
    </row>
    <row r="47" spans="1:8" ht="14.65" thickBot="1">
      <c r="A47" s="16"/>
      <c r="B47" s="28" t="s">
        <v>135</v>
      </c>
      <c r="C47" s="31">
        <v>0.28699999999999998</v>
      </c>
      <c r="D47" s="20"/>
      <c r="E47" s="31">
        <v>0.27700000000000002</v>
      </c>
      <c r="G47" s="31">
        <v>0.01</v>
      </c>
      <c r="H47" s="31" t="s">
        <v>37</v>
      </c>
    </row>
    <row r="49" spans="1:8">
      <c r="B49" s="151" t="s">
        <v>293</v>
      </c>
      <c r="C49" s="151"/>
      <c r="E49" s="151"/>
      <c r="G49" s="151"/>
      <c r="H49" s="151"/>
    </row>
    <row r="50" spans="1:8" ht="14.65" thickBot="1">
      <c r="A50" s="16"/>
      <c r="B50" s="26" t="s">
        <v>136</v>
      </c>
      <c r="C50" s="27">
        <v>6222</v>
      </c>
      <c r="D50" s="5"/>
      <c r="E50" s="27">
        <v>5885</v>
      </c>
      <c r="F50" s="5"/>
      <c r="G50" s="215">
        <v>337</v>
      </c>
      <c r="H50" s="214">
        <v>5.7000000000000002E-2</v>
      </c>
    </row>
    <row r="51" spans="1:8" ht="14.65" thickBot="1">
      <c r="A51" s="16"/>
      <c r="B51" s="28" t="s">
        <v>137</v>
      </c>
      <c r="C51" s="29">
        <v>634</v>
      </c>
      <c r="E51" s="29">
        <v>652</v>
      </c>
      <c r="G51" s="29">
        <v>-18</v>
      </c>
      <c r="H51" s="31">
        <v>-2.8000000000000001E-2</v>
      </c>
    </row>
    <row r="52" spans="1:8" ht="14.65" thickBot="1">
      <c r="A52" s="16"/>
      <c r="B52" s="26" t="s">
        <v>309</v>
      </c>
      <c r="C52" s="27">
        <v>1136</v>
      </c>
      <c r="E52" s="27">
        <v>1154</v>
      </c>
      <c r="G52" s="215">
        <v>-18</v>
      </c>
      <c r="H52" s="214">
        <v>-1.6E-2</v>
      </c>
    </row>
    <row r="53" spans="1:8">
      <c r="G53" s="21"/>
      <c r="H53" s="21"/>
    </row>
    <row r="54" spans="1:8">
      <c r="B54" s="202" t="s">
        <v>138</v>
      </c>
    </row>
    <row r="64" spans="1:8">
      <c r="C64" s="21"/>
      <c r="E64" s="21"/>
      <c r="G64" s="21"/>
      <c r="H64" s="20"/>
    </row>
  </sheetData>
  <sheetProtection algorithmName="SHA-512" hashValue="RJBAIwcsxECJRICHJIDiYVvvDjr+/LauAQ015N1XWyKTVhEtgMswIWqSfW4wQtUJk4jHaZDMfLCcTNfRWZQd5g==" saltValue="KXRhXSlwRdVkI/3nLaLhM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4.25"/>
  <cols>
    <col min="2" max="2" width="64.73046875" style="63" customWidth="1"/>
    <col min="3" max="3" width="2.59765625" style="63" customWidth="1"/>
    <col min="4" max="4" width="11.265625" style="63" customWidth="1"/>
    <col min="5" max="5" width="14" style="63" customWidth="1"/>
    <col min="6" max="6" width="1.59765625" style="63" customWidth="1"/>
    <col min="7" max="7" width="13.73046875" style="63" bestFit="1" customWidth="1"/>
    <col min="8" max="8" width="10.73046875" style="63" bestFit="1" customWidth="1"/>
  </cols>
  <sheetData>
    <row r="1" spans="2:11">
      <c r="B1" s="4"/>
      <c r="C1" s="57"/>
      <c r="D1" s="57"/>
      <c r="E1" s="57"/>
      <c r="F1" s="57"/>
      <c r="G1" s="157"/>
      <c r="H1" s="157"/>
    </row>
    <row r="2" spans="2:11">
      <c r="B2" s="68"/>
      <c r="C2" s="68"/>
      <c r="D2" s="254"/>
      <c r="E2" s="254"/>
      <c r="F2" s="75"/>
      <c r="G2" s="287" t="s">
        <v>139</v>
      </c>
      <c r="H2" s="287"/>
    </row>
    <row r="3" spans="2:11">
      <c r="B3" s="245" t="s">
        <v>142</v>
      </c>
      <c r="C3" s="152"/>
      <c r="D3" s="246">
        <v>44561</v>
      </c>
      <c r="E3" s="246" t="s">
        <v>383</v>
      </c>
      <c r="F3" s="244"/>
      <c r="G3" s="275" t="s">
        <v>381</v>
      </c>
      <c r="H3" s="275" t="s">
        <v>29</v>
      </c>
    </row>
    <row r="4" spans="2:11">
      <c r="B4" s="124" t="s">
        <v>143</v>
      </c>
      <c r="C4" s="64"/>
      <c r="D4" s="180">
        <v>12461.398594</v>
      </c>
      <c r="E4" s="180">
        <v>7155.8050000000003</v>
      </c>
      <c r="F4" s="181"/>
      <c r="G4" s="243">
        <v>5305.5935939999999</v>
      </c>
      <c r="H4" s="182">
        <v>0.7414390965097567</v>
      </c>
      <c r="J4" s="219"/>
      <c r="K4" s="23"/>
    </row>
    <row r="5" spans="2:11">
      <c r="B5" s="69" t="s">
        <v>144</v>
      </c>
      <c r="C5" s="64"/>
      <c r="D5" s="183">
        <v>139.37</v>
      </c>
      <c r="E5" s="183">
        <v>163.488</v>
      </c>
      <c r="F5" s="181"/>
      <c r="G5" s="184">
        <v>-24.117999999999995</v>
      </c>
      <c r="H5" s="185">
        <v>-0.14752153063221762</v>
      </c>
    </row>
    <row r="6" spans="2:11">
      <c r="B6" s="69" t="s">
        <v>343</v>
      </c>
      <c r="C6" s="64"/>
      <c r="D6" s="183">
        <v>145.83000000000001</v>
      </c>
      <c r="E6" s="183">
        <v>228.69800000000001</v>
      </c>
      <c r="F6" s="181"/>
      <c r="G6" s="184">
        <v>-82.867999999999995</v>
      </c>
      <c r="H6" s="185">
        <v>-0.3623468504315735</v>
      </c>
    </row>
    <row r="7" spans="2:11">
      <c r="B7" s="69" t="s">
        <v>344</v>
      </c>
      <c r="C7" s="64"/>
      <c r="D7" s="183">
        <v>0</v>
      </c>
      <c r="E7" s="183">
        <v>0</v>
      </c>
      <c r="F7" s="181"/>
      <c r="G7" s="184">
        <v>0</v>
      </c>
      <c r="H7" s="185" t="s">
        <v>37</v>
      </c>
    </row>
    <row r="8" spans="2:11">
      <c r="B8" s="69" t="s">
        <v>345</v>
      </c>
      <c r="C8" s="64"/>
      <c r="D8" s="183">
        <v>5436.4570000000003</v>
      </c>
      <c r="E8" s="183">
        <v>6446.93</v>
      </c>
      <c r="F8" s="181"/>
      <c r="G8" s="184">
        <v>-1010.473</v>
      </c>
      <c r="H8" s="185">
        <v>-0.15673708261141348</v>
      </c>
    </row>
    <row r="9" spans="2:11">
      <c r="B9" s="69" t="s">
        <v>145</v>
      </c>
      <c r="C9" s="64"/>
      <c r="D9" s="183">
        <v>55107.348437000001</v>
      </c>
      <c r="E9" s="183">
        <v>46433.163999999997</v>
      </c>
      <c r="F9" s="181"/>
      <c r="G9" s="184">
        <v>8674.1844370000035</v>
      </c>
      <c r="H9" s="185">
        <v>0.18681010919264524</v>
      </c>
    </row>
    <row r="10" spans="2:11">
      <c r="B10" s="69" t="s">
        <v>146</v>
      </c>
      <c r="C10" s="64"/>
      <c r="D10" s="183">
        <v>69.024000000000001</v>
      </c>
      <c r="E10" s="183">
        <v>10.298</v>
      </c>
      <c r="F10" s="181"/>
      <c r="G10" s="184">
        <v>58.725999999999999</v>
      </c>
      <c r="H10" s="185">
        <v>5.7026607108176348</v>
      </c>
    </row>
    <row r="11" spans="2:11">
      <c r="B11" s="69" t="s">
        <v>147</v>
      </c>
      <c r="C11" s="64"/>
      <c r="D11" s="183">
        <v>156.23500000000001</v>
      </c>
      <c r="E11" s="183">
        <v>143.738</v>
      </c>
      <c r="F11" s="181"/>
      <c r="G11" s="184">
        <v>12.497000000000014</v>
      </c>
      <c r="H11" s="185">
        <v>8.6942910016836281E-2</v>
      </c>
    </row>
    <row r="12" spans="2:11">
      <c r="B12" s="70" t="s">
        <v>148</v>
      </c>
      <c r="C12" s="58"/>
      <c r="D12" s="186">
        <v>156.23500000000001</v>
      </c>
      <c r="E12" s="186">
        <v>143.738</v>
      </c>
      <c r="F12" s="181"/>
      <c r="G12" s="187">
        <v>12.497000000000014</v>
      </c>
      <c r="H12" s="188">
        <v>8.6942910016836281E-2</v>
      </c>
    </row>
    <row r="13" spans="2:11">
      <c r="B13" s="69" t="s">
        <v>149</v>
      </c>
      <c r="C13" s="65"/>
      <c r="D13" s="183">
        <v>5.3559999999999999</v>
      </c>
      <c r="E13" s="183">
        <v>4.5350000000000001</v>
      </c>
      <c r="F13" s="181"/>
      <c r="G13" s="184">
        <v>0.82099999999999973</v>
      </c>
      <c r="H13" s="185">
        <v>0.1810363836824696</v>
      </c>
    </row>
    <row r="14" spans="2:11">
      <c r="B14" s="69" t="s">
        <v>150</v>
      </c>
      <c r="C14" s="65"/>
      <c r="D14" s="183">
        <v>1220.415</v>
      </c>
      <c r="E14" s="183">
        <v>1209.81</v>
      </c>
      <c r="F14" s="181"/>
      <c r="G14" s="184">
        <v>10.605000000000018</v>
      </c>
      <c r="H14" s="185">
        <v>8.7658392640166793E-3</v>
      </c>
    </row>
    <row r="15" spans="2:11">
      <c r="B15" s="70" t="s">
        <v>346</v>
      </c>
      <c r="C15" s="58"/>
      <c r="D15" s="186">
        <v>977.08699999999999</v>
      </c>
      <c r="E15" s="186">
        <v>929.35199999999998</v>
      </c>
      <c r="F15" s="181"/>
      <c r="G15" s="187">
        <v>47.735000000000014</v>
      </c>
      <c r="H15" s="188">
        <v>5.1363745921889678E-2</v>
      </c>
    </row>
    <row r="16" spans="2:11">
      <c r="B16" s="71" t="s">
        <v>151</v>
      </c>
      <c r="C16" s="59"/>
      <c r="D16" s="186">
        <v>977.08699999999999</v>
      </c>
      <c r="E16" s="186">
        <v>929.35199999999998</v>
      </c>
      <c r="F16" s="181"/>
      <c r="G16" s="187">
        <v>47.735000000000014</v>
      </c>
      <c r="H16" s="188">
        <v>5.1363745921889678E-2</v>
      </c>
    </row>
    <row r="17" spans="2:8">
      <c r="B17" s="70" t="s">
        <v>347</v>
      </c>
      <c r="C17" s="58"/>
      <c r="D17" s="186">
        <v>243.328</v>
      </c>
      <c r="E17" s="186">
        <v>280.45800000000003</v>
      </c>
      <c r="F17" s="181"/>
      <c r="G17" s="187">
        <v>-37.130000000000024</v>
      </c>
      <c r="H17" s="188">
        <v>-0.13239058967831197</v>
      </c>
    </row>
    <row r="18" spans="2:8">
      <c r="B18" s="69" t="s">
        <v>152</v>
      </c>
      <c r="C18" s="65"/>
      <c r="D18" s="183">
        <v>461.916</v>
      </c>
      <c r="E18" s="183">
        <v>518.24199999999996</v>
      </c>
      <c r="F18" s="181"/>
      <c r="G18" s="184">
        <v>-56.325999999999965</v>
      </c>
      <c r="H18" s="185">
        <v>-0.10868667533700466</v>
      </c>
    </row>
    <row r="19" spans="2:8">
      <c r="B19" s="70" t="s">
        <v>153</v>
      </c>
      <c r="C19" s="58"/>
      <c r="D19" s="186">
        <v>61.731999999999999</v>
      </c>
      <c r="E19" s="186">
        <v>116.32</v>
      </c>
      <c r="F19" s="181"/>
      <c r="G19" s="187">
        <v>-54.587999999999994</v>
      </c>
      <c r="H19" s="188">
        <v>-0.46929160935350756</v>
      </c>
    </row>
    <row r="20" spans="2:8">
      <c r="B20" s="70" t="s">
        <v>154</v>
      </c>
      <c r="C20" s="58"/>
      <c r="D20" s="186">
        <v>400.18400000000003</v>
      </c>
      <c r="E20" s="186">
        <v>401.92200000000003</v>
      </c>
      <c r="F20" s="181"/>
      <c r="G20" s="187">
        <v>-1.7379999999999995</v>
      </c>
      <c r="H20" s="188">
        <v>-4.324222112748243E-3</v>
      </c>
    </row>
    <row r="21" spans="2:8">
      <c r="B21" s="69" t="s">
        <v>155</v>
      </c>
      <c r="C21" s="65"/>
      <c r="D21" s="183">
        <v>3511.8284670000003</v>
      </c>
      <c r="E21" s="183">
        <v>3475.7330000000002</v>
      </c>
      <c r="F21" s="181"/>
      <c r="G21" s="184">
        <v>36.095467000000099</v>
      </c>
      <c r="H21" s="185">
        <v>1.038499418683774E-2</v>
      </c>
    </row>
    <row r="22" spans="2:8">
      <c r="B22" s="70" t="s">
        <v>156</v>
      </c>
      <c r="C22" s="58"/>
      <c r="D22" s="186">
        <v>29.807437999999998</v>
      </c>
      <c r="E22" s="186">
        <v>40.377000000000002</v>
      </c>
      <c r="F22" s="181"/>
      <c r="G22" s="187">
        <v>-10.569562000000005</v>
      </c>
      <c r="H22" s="188">
        <v>-0.26177185031082062</v>
      </c>
    </row>
    <row r="23" spans="2:8">
      <c r="B23" s="70" t="s">
        <v>157</v>
      </c>
      <c r="C23" s="58"/>
      <c r="D23" s="186">
        <v>3482.021029</v>
      </c>
      <c r="E23" s="186">
        <v>3435.3560000000002</v>
      </c>
      <c r="F23" s="181"/>
      <c r="G23" s="187">
        <v>46.665028999999777</v>
      </c>
      <c r="H23" s="188">
        <v>1.3583753474166804E-2</v>
      </c>
    </row>
    <row r="24" spans="2:8">
      <c r="B24" s="69" t="s">
        <v>158</v>
      </c>
      <c r="C24" s="65"/>
      <c r="D24" s="183">
        <v>409.96315700000002</v>
      </c>
      <c r="E24" s="183">
        <v>350.16399999999999</v>
      </c>
      <c r="F24" s="181"/>
      <c r="G24" s="184">
        <v>59.799157000000037</v>
      </c>
      <c r="H24" s="185">
        <v>0.17077471413394876</v>
      </c>
    </row>
    <row r="25" spans="2:8">
      <c r="B25" s="70" t="s">
        <v>159</v>
      </c>
      <c r="C25" s="58"/>
      <c r="D25" s="186">
        <v>160.74299999999999</v>
      </c>
      <c r="E25" s="186">
        <v>145.58600000000001</v>
      </c>
      <c r="F25" s="181"/>
      <c r="G25" s="187">
        <v>15.156999999999982</v>
      </c>
      <c r="H25" s="188">
        <v>0.10411028532963321</v>
      </c>
    </row>
    <row r="26" spans="2:8">
      <c r="B26" s="70" t="s">
        <v>160</v>
      </c>
      <c r="C26" s="58"/>
      <c r="D26" s="186">
        <v>63.814</v>
      </c>
      <c r="E26" s="186">
        <v>63.48</v>
      </c>
      <c r="F26" s="181"/>
      <c r="G26" s="187">
        <v>0.33400000000000318</v>
      </c>
      <c r="H26" s="188">
        <v>5.261499684940189E-3</v>
      </c>
    </row>
    <row r="27" spans="2:8">
      <c r="B27" s="70" t="s">
        <v>161</v>
      </c>
      <c r="C27" s="58"/>
      <c r="D27" s="186">
        <v>185.40615700000001</v>
      </c>
      <c r="E27" s="186">
        <v>141.09800000000001</v>
      </c>
      <c r="F27" s="181"/>
      <c r="G27" s="187">
        <v>44.308156999999994</v>
      </c>
      <c r="H27" s="188">
        <v>0.31402399041800727</v>
      </c>
    </row>
    <row r="28" spans="2:8">
      <c r="B28" s="69" t="s">
        <v>162</v>
      </c>
      <c r="C28" s="65"/>
      <c r="D28" s="183">
        <v>1371.771</v>
      </c>
      <c r="E28" s="183">
        <v>1276.8430000000001</v>
      </c>
      <c r="F28" s="181"/>
      <c r="G28" s="261">
        <v>94.927999999999884</v>
      </c>
      <c r="H28" s="185">
        <v>7.4345867111304892E-2</v>
      </c>
    </row>
    <row r="29" spans="2:8">
      <c r="B29" s="125" t="s">
        <v>163</v>
      </c>
      <c r="C29" s="156"/>
      <c r="D29" s="189">
        <v>80496.912655000007</v>
      </c>
      <c r="E29" s="189">
        <v>67417.448000000004</v>
      </c>
      <c r="F29" s="190"/>
      <c r="G29" s="189">
        <v>13079.464655000003</v>
      </c>
      <c r="H29" s="279">
        <v>0.19400711600652701</v>
      </c>
    </row>
    <row r="30" spans="2:8">
      <c r="B30" s="124" t="s">
        <v>164</v>
      </c>
      <c r="C30" s="65"/>
      <c r="D30" s="180">
        <v>141.30199999999999</v>
      </c>
      <c r="E30" s="180">
        <v>143.91300000000001</v>
      </c>
      <c r="F30" s="181"/>
      <c r="G30" s="243">
        <v>-2.6110000000000184</v>
      </c>
      <c r="H30" s="192">
        <v>-1.8142905783355347E-2</v>
      </c>
    </row>
    <row r="31" spans="2:8">
      <c r="B31" s="69" t="s">
        <v>165</v>
      </c>
      <c r="C31" s="65"/>
      <c r="D31" s="183">
        <v>72427.678872999997</v>
      </c>
      <c r="E31" s="183">
        <v>59408.148000000001</v>
      </c>
      <c r="F31" s="181"/>
      <c r="G31" s="184">
        <v>13019.530872999996</v>
      </c>
      <c r="H31" s="185">
        <v>0.21915395970599852</v>
      </c>
    </row>
    <row r="32" spans="2:8">
      <c r="B32" s="69" t="s">
        <v>166</v>
      </c>
      <c r="C32" s="65"/>
      <c r="D32" s="183">
        <v>298.58100000000002</v>
      </c>
      <c r="E32" s="183">
        <v>290.31799999999998</v>
      </c>
      <c r="F32" s="181"/>
      <c r="G32" s="184">
        <v>8.2630000000000337</v>
      </c>
      <c r="H32" s="185">
        <v>2.8461893509875495E-2</v>
      </c>
    </row>
    <row r="33" spans="2:8">
      <c r="B33" s="69" t="s">
        <v>167</v>
      </c>
      <c r="C33" s="65"/>
      <c r="D33" s="183">
        <v>1472.2380000000001</v>
      </c>
      <c r="E33" s="183">
        <v>1524.048</v>
      </c>
      <c r="F33" s="181"/>
      <c r="G33" s="184">
        <v>-51.809999999999945</v>
      </c>
      <c r="H33" s="185">
        <v>-3.3994992283707566E-2</v>
      </c>
    </row>
    <row r="34" spans="2:8">
      <c r="B34" s="69" t="s">
        <v>168</v>
      </c>
      <c r="C34" s="65"/>
      <c r="D34" s="183">
        <v>418.88562899999999</v>
      </c>
      <c r="E34" s="183">
        <v>318.25099999999998</v>
      </c>
      <c r="F34" s="181"/>
      <c r="G34" s="184">
        <v>100.63462900000002</v>
      </c>
      <c r="H34" s="185">
        <v>0.31621150915472385</v>
      </c>
    </row>
    <row r="35" spans="2:8">
      <c r="B35" s="70" t="s">
        <v>169</v>
      </c>
      <c r="C35" s="58"/>
      <c r="D35" s="186">
        <v>276.15499999999997</v>
      </c>
      <c r="E35" s="186">
        <v>204.274</v>
      </c>
      <c r="F35" s="181"/>
      <c r="G35" s="187">
        <v>71.880999999999972</v>
      </c>
      <c r="H35" s="188">
        <v>0.35188521299822773</v>
      </c>
    </row>
    <row r="36" spans="2:8">
      <c r="B36" s="70" t="s">
        <v>348</v>
      </c>
      <c r="C36" s="58"/>
      <c r="D36" s="186">
        <v>20.975999999999999</v>
      </c>
      <c r="E36" s="186">
        <v>18.356000000000002</v>
      </c>
      <c r="F36" s="181"/>
      <c r="G36" s="187">
        <v>2.6199999999999974</v>
      </c>
      <c r="H36" s="188">
        <v>0.14273262148616242</v>
      </c>
    </row>
    <row r="37" spans="2:8">
      <c r="B37" s="70" t="s">
        <v>349</v>
      </c>
      <c r="C37" s="58"/>
      <c r="D37" s="186">
        <v>97.886831999999998</v>
      </c>
      <c r="E37" s="186">
        <v>65.436999999999998</v>
      </c>
      <c r="F37" s="181"/>
      <c r="G37" s="187">
        <v>32.449832000000001</v>
      </c>
      <c r="H37" s="188">
        <v>0.49589424943075022</v>
      </c>
    </row>
    <row r="38" spans="2:8">
      <c r="B38" s="70" t="s">
        <v>170</v>
      </c>
      <c r="C38" s="58"/>
      <c r="D38" s="186">
        <v>23.867796999999999</v>
      </c>
      <c r="E38" s="186">
        <v>30.184000000000001</v>
      </c>
      <c r="F38" s="181"/>
      <c r="G38" s="187">
        <v>-6.3162030000000016</v>
      </c>
      <c r="H38" s="188">
        <v>-0.2092566591571694</v>
      </c>
    </row>
    <row r="39" spans="2:8">
      <c r="B39" s="69" t="s">
        <v>171</v>
      </c>
      <c r="C39" s="65"/>
      <c r="D39" s="183">
        <v>215.227013</v>
      </c>
      <c r="E39" s="183">
        <v>241.04</v>
      </c>
      <c r="F39" s="181"/>
      <c r="G39" s="184">
        <v>-25.812986999999993</v>
      </c>
      <c r="H39" s="185">
        <v>-0.10709005559243276</v>
      </c>
    </row>
    <row r="40" spans="2:8">
      <c r="B40" s="70" t="s">
        <v>172</v>
      </c>
      <c r="C40" s="58"/>
      <c r="D40" s="186">
        <v>44.250012999999996</v>
      </c>
      <c r="E40" s="186">
        <v>37.771000000000001</v>
      </c>
      <c r="F40" s="181"/>
      <c r="G40" s="187">
        <v>6.4790129999999948</v>
      </c>
      <c r="H40" s="188">
        <v>0.17153406052262304</v>
      </c>
    </row>
    <row r="41" spans="2:8">
      <c r="B41" s="70" t="s">
        <v>173</v>
      </c>
      <c r="C41" s="58"/>
      <c r="D41" s="186">
        <v>170.977</v>
      </c>
      <c r="E41" s="186">
        <v>203.26900000000001</v>
      </c>
      <c r="F41" s="181"/>
      <c r="G41" s="187">
        <v>-32.292000000000002</v>
      </c>
      <c r="H41" s="188">
        <v>-0.15886337808519746</v>
      </c>
    </row>
    <row r="42" spans="2:8">
      <c r="B42" s="69" t="s">
        <v>174</v>
      </c>
      <c r="C42" s="65"/>
      <c r="D42" s="183">
        <v>277.16976</v>
      </c>
      <c r="E42" s="183">
        <v>288.613</v>
      </c>
      <c r="F42" s="181"/>
      <c r="G42" s="184">
        <v>-11.443240000000003</v>
      </c>
      <c r="H42" s="185">
        <v>-3.9649080256260121E-2</v>
      </c>
    </row>
    <row r="43" spans="2:8">
      <c r="B43" s="69" t="s">
        <v>350</v>
      </c>
      <c r="C43" s="65"/>
      <c r="D43" s="260">
        <v>726.601</v>
      </c>
      <c r="E43" s="260">
        <v>626.62699999999995</v>
      </c>
      <c r="F43" s="181"/>
      <c r="G43" s="261">
        <v>99.974000000000046</v>
      </c>
      <c r="H43" s="262">
        <v>0.15954307746075425</v>
      </c>
    </row>
    <row r="44" spans="2:8">
      <c r="B44" s="125" t="s">
        <v>175</v>
      </c>
      <c r="C44" s="66"/>
      <c r="D44" s="189">
        <v>75977.683275000003</v>
      </c>
      <c r="E44" s="189">
        <v>62840.957999999999</v>
      </c>
      <c r="F44" s="190"/>
      <c r="G44" s="189">
        <v>13136.725275000004</v>
      </c>
      <c r="H44" s="280">
        <v>0.20904718344682149</v>
      </c>
    </row>
    <row r="45" spans="2:8">
      <c r="B45" s="126"/>
      <c r="C45" s="66"/>
      <c r="D45" s="193">
        <v>75977.683275000003</v>
      </c>
      <c r="E45" s="193">
        <v>62840.957999999999</v>
      </c>
      <c r="F45" s="190"/>
      <c r="G45" s="281"/>
      <c r="H45" s="194"/>
    </row>
    <row r="46" spans="2:8">
      <c r="B46" s="131" t="s">
        <v>176</v>
      </c>
      <c r="C46" s="65"/>
      <c r="D46" s="196">
        <v>4687.3103799999999</v>
      </c>
      <c r="E46" s="196">
        <v>4508.125</v>
      </c>
      <c r="F46" s="181"/>
      <c r="G46" s="196">
        <v>179.1853799999999</v>
      </c>
      <c r="H46" s="282">
        <v>3.9747207541938147E-2</v>
      </c>
    </row>
    <row r="47" spans="2:8">
      <c r="B47" s="132" t="s">
        <v>31</v>
      </c>
      <c r="C47" s="61"/>
      <c r="D47" s="191">
        <v>2476.2089999999998</v>
      </c>
      <c r="E47" s="191">
        <v>2476.2089999999998</v>
      </c>
      <c r="F47" s="181"/>
      <c r="G47" s="191">
        <v>0</v>
      </c>
      <c r="H47" s="192" t="s">
        <v>37</v>
      </c>
    </row>
    <row r="48" spans="2:8">
      <c r="B48" s="73" t="s">
        <v>177</v>
      </c>
      <c r="C48" s="60"/>
      <c r="D48" s="186">
        <v>2476.2089999999998</v>
      </c>
      <c r="E48" s="186">
        <v>2476.2089999999998</v>
      </c>
      <c r="F48" s="181"/>
      <c r="G48" s="187">
        <v>0</v>
      </c>
      <c r="H48" s="188" t="s">
        <v>37</v>
      </c>
    </row>
    <row r="49" spans="2:8">
      <c r="B49" s="72" t="s">
        <v>178</v>
      </c>
      <c r="C49" s="61"/>
      <c r="D49" s="183">
        <v>208.791</v>
      </c>
      <c r="E49" s="183">
        <v>208.791</v>
      </c>
      <c r="F49" s="181"/>
      <c r="G49" s="184">
        <v>0</v>
      </c>
      <c r="H49" s="185" t="s">
        <v>37</v>
      </c>
    </row>
    <row r="50" spans="2:8">
      <c r="B50" s="74" t="s">
        <v>305</v>
      </c>
      <c r="C50" s="61"/>
      <c r="D50" s="183">
        <v>0</v>
      </c>
      <c r="E50" s="183">
        <v>0</v>
      </c>
      <c r="F50" s="181"/>
      <c r="G50" s="184">
        <v>0</v>
      </c>
      <c r="H50" s="185" t="s">
        <v>37</v>
      </c>
    </row>
    <row r="51" spans="2:8">
      <c r="B51" s="72" t="s">
        <v>179</v>
      </c>
      <c r="C51" s="61"/>
      <c r="D51" s="183">
        <v>1831.3679999999999</v>
      </c>
      <c r="E51" s="183">
        <v>1708.683</v>
      </c>
      <c r="F51" s="181"/>
      <c r="G51" s="184">
        <v>122.68499999999995</v>
      </c>
      <c r="H51" s="185">
        <v>7.1800913335007099E-2</v>
      </c>
    </row>
    <row r="52" spans="2:8">
      <c r="B52" s="72" t="s">
        <v>180</v>
      </c>
      <c r="C52" s="61"/>
      <c r="D52" s="183">
        <v>-68.302000000000007</v>
      </c>
      <c r="E52" s="183">
        <v>-28.466999999999999</v>
      </c>
      <c r="F52" s="181"/>
      <c r="G52" s="184">
        <v>-39.835000000000008</v>
      </c>
      <c r="H52" s="185">
        <v>1.3993395861875157</v>
      </c>
    </row>
    <row r="53" spans="2:8">
      <c r="B53" s="72" t="s">
        <v>181</v>
      </c>
      <c r="C53" s="61"/>
      <c r="D53" s="183">
        <v>-17.395</v>
      </c>
      <c r="E53" s="183">
        <v>-17.187000000000001</v>
      </c>
      <c r="F53" s="181"/>
      <c r="G53" s="184">
        <v>-0.20799999999999841</v>
      </c>
      <c r="H53" s="185">
        <v>1.2102170244952488E-2</v>
      </c>
    </row>
    <row r="54" spans="2:8">
      <c r="B54" s="72" t="s">
        <v>351</v>
      </c>
      <c r="C54" s="61"/>
      <c r="D54" s="183">
        <v>323.31038000000001</v>
      </c>
      <c r="E54" s="183">
        <v>160.096</v>
      </c>
      <c r="F54" s="181"/>
      <c r="G54" s="184">
        <v>163.21438000000001</v>
      </c>
      <c r="H54" s="185">
        <v>1.0194781880871477</v>
      </c>
    </row>
    <row r="55" spans="2:8">
      <c r="B55" s="72" t="s">
        <v>352</v>
      </c>
      <c r="C55" s="61"/>
      <c r="D55" s="183">
        <v>-66.671000000000006</v>
      </c>
      <c r="E55" s="183">
        <v>0</v>
      </c>
      <c r="F55" s="181"/>
      <c r="G55" s="184">
        <v>-66.671000000000006</v>
      </c>
      <c r="H55" s="185" t="s">
        <v>311</v>
      </c>
    </row>
    <row r="56" spans="2:8">
      <c r="B56" s="72"/>
      <c r="C56" s="61"/>
      <c r="D56" s="183"/>
      <c r="E56" s="183"/>
      <c r="F56" s="181"/>
      <c r="G56" s="184"/>
      <c r="H56" s="185"/>
    </row>
    <row r="57" spans="2:8">
      <c r="B57" s="130" t="s">
        <v>353</v>
      </c>
      <c r="C57" s="65"/>
      <c r="D57" s="195">
        <v>-162.262</v>
      </c>
      <c r="E57" s="195">
        <v>75.421999999999997</v>
      </c>
      <c r="F57" s="181"/>
      <c r="G57" s="195">
        <v>-237.684</v>
      </c>
      <c r="H57" s="197" t="s">
        <v>311</v>
      </c>
    </row>
    <row r="58" spans="2:8">
      <c r="B58" s="129" t="s">
        <v>182</v>
      </c>
      <c r="C58" s="61"/>
      <c r="D58" s="180">
        <v>-11.625999999999999</v>
      </c>
      <c r="E58" s="180">
        <v>-9.4350000000000005</v>
      </c>
      <c r="F58" s="181"/>
      <c r="G58" s="180">
        <v>-2.1909999999999989</v>
      </c>
      <c r="H58" s="182">
        <v>0.23222045574986738</v>
      </c>
    </row>
    <row r="59" spans="2:8">
      <c r="B59" s="73" t="s">
        <v>354</v>
      </c>
      <c r="C59" s="60"/>
      <c r="D59" s="186">
        <v>-12.917</v>
      </c>
      <c r="E59" s="186">
        <v>-12.478</v>
      </c>
      <c r="F59" s="181"/>
      <c r="G59" s="187">
        <v>-0.43900000000000006</v>
      </c>
      <c r="H59" s="188">
        <v>3.5181920179515956E-2</v>
      </c>
    </row>
    <row r="60" spans="2:8" ht="23.25">
      <c r="B60" s="73" t="s">
        <v>355</v>
      </c>
      <c r="C60" s="60"/>
      <c r="D60" s="186">
        <v>1.2909999999999999</v>
      </c>
      <c r="E60" s="186">
        <v>3.0430000000000001</v>
      </c>
      <c r="F60" s="181"/>
      <c r="G60" s="187">
        <v>-1.7520000000000002</v>
      </c>
      <c r="H60" s="188">
        <v>-0.57574761748274739</v>
      </c>
    </row>
    <row r="61" spans="2:8">
      <c r="B61" s="72" t="s">
        <v>183</v>
      </c>
      <c r="C61" s="61"/>
      <c r="D61" s="183">
        <v>-150.636</v>
      </c>
      <c r="E61" s="183">
        <v>84.856999999999999</v>
      </c>
      <c r="F61" s="181"/>
      <c r="G61" s="184">
        <v>-235.49299999999999</v>
      </c>
      <c r="H61" s="185" t="s">
        <v>311</v>
      </c>
    </row>
    <row r="62" spans="2:8">
      <c r="B62" s="73" t="s">
        <v>356</v>
      </c>
      <c r="C62" s="60"/>
      <c r="D62" s="186">
        <v>2.444</v>
      </c>
      <c r="E62" s="186">
        <v>1.3560000000000001</v>
      </c>
      <c r="F62" s="181"/>
      <c r="G62" s="187">
        <v>1.0879999999999999</v>
      </c>
      <c r="H62" s="188">
        <v>0.80235988200589958</v>
      </c>
    </row>
    <row r="63" spans="2:8">
      <c r="B63" s="73" t="s">
        <v>357</v>
      </c>
      <c r="C63" s="60"/>
      <c r="D63" s="186">
        <v>-202.36799999999999</v>
      </c>
      <c r="E63" s="186">
        <v>-22.31</v>
      </c>
      <c r="F63" s="181"/>
      <c r="G63" s="187">
        <v>-180.05799999999999</v>
      </c>
      <c r="H63" s="188">
        <v>8.0707306140744066</v>
      </c>
    </row>
    <row r="64" spans="2:8" ht="23.25">
      <c r="B64" s="73" t="s">
        <v>358</v>
      </c>
      <c r="C64" s="60"/>
      <c r="D64" s="186">
        <v>56.747999999999998</v>
      </c>
      <c r="E64" s="186">
        <v>116.367</v>
      </c>
      <c r="F64" s="181"/>
      <c r="G64" s="187">
        <v>-59.619000000000007</v>
      </c>
      <c r="H64" s="188">
        <v>-0.51233597153832278</v>
      </c>
    </row>
    <row r="65" spans="2:9" ht="23.25">
      <c r="B65" s="73" t="s">
        <v>359</v>
      </c>
      <c r="C65" s="60"/>
      <c r="D65" s="186">
        <v>-7.46</v>
      </c>
      <c r="E65" s="186">
        <v>-10.555999999999999</v>
      </c>
      <c r="F65" s="181"/>
      <c r="G65" s="187">
        <v>3.0959999999999992</v>
      </c>
      <c r="H65" s="188">
        <v>-0.29329291398256913</v>
      </c>
    </row>
    <row r="66" spans="2:9">
      <c r="B66" s="69" t="s">
        <v>184</v>
      </c>
      <c r="C66" s="65"/>
      <c r="D66" s="183">
        <v>-5.819</v>
      </c>
      <c r="E66" s="183">
        <v>-7.0570000000000004</v>
      </c>
      <c r="F66" s="181"/>
      <c r="G66" s="184">
        <v>1.2380000000000004</v>
      </c>
      <c r="H66" s="185">
        <v>-0.17542865240187053</v>
      </c>
    </row>
    <row r="67" spans="2:9">
      <c r="B67" s="72" t="s">
        <v>360</v>
      </c>
      <c r="C67" s="61"/>
      <c r="D67" s="183">
        <v>-0.50700000000000001</v>
      </c>
      <c r="E67" s="183">
        <v>-0.44700000000000001</v>
      </c>
      <c r="F67" s="181"/>
      <c r="G67" s="184">
        <v>-0.06</v>
      </c>
      <c r="H67" s="185">
        <v>0.13422818791946309</v>
      </c>
    </row>
    <row r="68" spans="2:9">
      <c r="B68" s="72" t="s">
        <v>185</v>
      </c>
      <c r="C68" s="61"/>
      <c r="D68" s="183">
        <v>-5.3120000000000003</v>
      </c>
      <c r="E68" s="183">
        <v>-6.61</v>
      </c>
      <c r="F68" s="181"/>
      <c r="G68" s="184">
        <v>1.298</v>
      </c>
      <c r="H68" s="185">
        <v>-0.19636913767019668</v>
      </c>
    </row>
    <row r="69" spans="2:9">
      <c r="B69" s="72"/>
      <c r="C69" s="61"/>
      <c r="D69" s="183"/>
      <c r="E69" s="183"/>
      <c r="F69" s="181"/>
      <c r="G69" s="261"/>
      <c r="H69" s="185"/>
    </row>
    <row r="70" spans="2:9">
      <c r="B70" s="125" t="s">
        <v>186</v>
      </c>
      <c r="C70" s="67"/>
      <c r="D70" s="189">
        <v>4519.2293799999998</v>
      </c>
      <c r="E70" s="189">
        <v>4576.49</v>
      </c>
      <c r="F70" s="190"/>
      <c r="G70" s="189">
        <v>-57.260620000000017</v>
      </c>
      <c r="H70" s="280">
        <v>-1.2511907597307111E-2</v>
      </c>
    </row>
    <row r="71" spans="2:9">
      <c r="B71" s="126"/>
      <c r="C71" s="67"/>
      <c r="D71" s="193"/>
      <c r="E71" s="193"/>
      <c r="F71" s="190"/>
      <c r="G71" s="281"/>
      <c r="H71" s="198"/>
    </row>
    <row r="72" spans="2:9">
      <c r="B72" s="128" t="s">
        <v>377</v>
      </c>
      <c r="C72" s="67"/>
      <c r="D72" s="189">
        <v>80496.912655000007</v>
      </c>
      <c r="E72" s="189">
        <v>67417.448000000004</v>
      </c>
      <c r="F72" s="190"/>
      <c r="G72" s="189">
        <v>13079.464655000003</v>
      </c>
      <c r="H72" s="279">
        <v>0.19400711600652701</v>
      </c>
      <c r="I72" s="219"/>
    </row>
    <row r="73" spans="2:9">
      <c r="B73" s="127"/>
      <c r="C73" s="57"/>
      <c r="D73" s="57"/>
      <c r="E73" s="57"/>
      <c r="F73" s="57"/>
      <c r="G73" s="57"/>
      <c r="H73" s="127"/>
    </row>
    <row r="74" spans="2:9">
      <c r="B74" s="99" t="s">
        <v>187</v>
      </c>
      <c r="C74" s="62"/>
      <c r="D74" s="62"/>
      <c r="E74" s="62"/>
      <c r="F74" s="62"/>
      <c r="G74" s="62"/>
      <c r="H74" s="62"/>
    </row>
    <row r="75" spans="2:9">
      <c r="B75" s="202" t="s">
        <v>138</v>
      </c>
    </row>
  </sheetData>
  <sheetProtection algorithmName="SHA-512" hashValue="UfrVKdzAJbJ1V93Pch/oNqtLGrFedekYj6qhuFegRPNH8GBq5MSx4PRGrFna9PfPcqnViBrsAaEVPa/JlkFtOA==" saltValue="3ounaw2T1q3hnDzwyv+ORg=="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election activeCell="B16" sqref="B16"/>
    </sheetView>
  </sheetViews>
  <sheetFormatPr baseColWidth="10" defaultRowHeight="14.25"/>
  <cols>
    <col min="2" max="2" width="98.73046875" style="100" customWidth="1"/>
    <col min="3" max="3" width="1.265625" style="100" customWidth="1"/>
    <col min="4" max="4" width="12.46484375" style="100" customWidth="1"/>
    <col min="5" max="5" width="13.6640625" style="100" customWidth="1"/>
    <col min="6" max="6" width="1.59765625" style="100" customWidth="1"/>
    <col min="7" max="7" width="13.73046875" style="100" bestFit="1" customWidth="1"/>
    <col min="8" max="8" width="10.73046875" style="100" bestFit="1" customWidth="1"/>
  </cols>
  <sheetData>
    <row r="1" spans="2:10">
      <c r="B1" s="4"/>
      <c r="G1" s="169"/>
      <c r="H1" s="169"/>
    </row>
    <row r="2" spans="2:10">
      <c r="B2" s="80"/>
      <c r="C2" s="81"/>
      <c r="D2" s="253"/>
      <c r="E2" s="253"/>
      <c r="F2" s="82"/>
      <c r="G2" s="288" t="s">
        <v>139</v>
      </c>
      <c r="H2" s="288"/>
    </row>
    <row r="3" spans="2:10">
      <c r="B3" s="245" t="s">
        <v>142</v>
      </c>
      <c r="C3" s="152"/>
      <c r="D3" s="246">
        <v>44561</v>
      </c>
      <c r="E3" s="246" t="s">
        <v>383</v>
      </c>
      <c r="F3" s="78"/>
      <c r="G3" s="275" t="s">
        <v>381</v>
      </c>
      <c r="H3" s="275" t="s">
        <v>29</v>
      </c>
    </row>
    <row r="4" spans="2:10">
      <c r="B4" s="137" t="s">
        <v>365</v>
      </c>
      <c r="C4" s="83"/>
      <c r="D4" s="138">
        <v>793.64282100000003</v>
      </c>
      <c r="E4" s="138">
        <v>798.95299999999997</v>
      </c>
      <c r="F4" s="85"/>
      <c r="G4" s="138">
        <v>-5.3101789999999482</v>
      </c>
      <c r="H4" s="139">
        <v>-6.6464222551263323E-3</v>
      </c>
      <c r="J4" s="252"/>
    </row>
    <row r="5" spans="2:10">
      <c r="B5" s="76" t="s">
        <v>366</v>
      </c>
      <c r="C5" s="83"/>
      <c r="D5" s="84">
        <v>-119.49441399999999</v>
      </c>
      <c r="E5" s="84">
        <v>-155.99299999999999</v>
      </c>
      <c r="F5" s="85"/>
      <c r="G5" s="84">
        <v>36.498586000000003</v>
      </c>
      <c r="H5" s="86">
        <v>-0.23397579378561861</v>
      </c>
    </row>
    <row r="6" spans="2:10">
      <c r="B6" s="76"/>
      <c r="C6" s="83"/>
      <c r="D6" s="84"/>
      <c r="E6" s="84"/>
      <c r="F6" s="85"/>
      <c r="G6" s="84"/>
      <c r="H6" s="86"/>
    </row>
    <row r="7" spans="2:10">
      <c r="B7" s="133" t="s">
        <v>188</v>
      </c>
      <c r="C7" s="87"/>
      <c r="D7" s="135">
        <v>674.14840700000002</v>
      </c>
      <c r="E7" s="135">
        <v>642.96</v>
      </c>
      <c r="F7" s="179"/>
      <c r="G7" s="142">
        <v>31.188406999999984</v>
      </c>
      <c r="H7" s="140">
        <v>4.8507538571606293E-2</v>
      </c>
    </row>
    <row r="8" spans="2:10">
      <c r="B8" s="134" t="s">
        <v>364</v>
      </c>
      <c r="C8" s="83"/>
      <c r="D8" s="136">
        <v>5.7130000000000001</v>
      </c>
      <c r="E8" s="136">
        <v>4.9870000000000001</v>
      </c>
      <c r="F8" s="85"/>
      <c r="G8" s="138">
        <v>0.72599999999999998</v>
      </c>
      <c r="H8" s="141">
        <v>0.14557850411068779</v>
      </c>
    </row>
    <row r="9" spans="2:10">
      <c r="B9" s="76" t="s">
        <v>361</v>
      </c>
      <c r="C9" s="83"/>
      <c r="D9" s="84">
        <v>-1.661</v>
      </c>
      <c r="E9" s="84">
        <v>-11.597</v>
      </c>
      <c r="F9" s="85"/>
      <c r="G9" s="84">
        <v>9.9359999999999999</v>
      </c>
      <c r="H9" s="86">
        <v>-0.85677330344054503</v>
      </c>
    </row>
    <row r="10" spans="2:10">
      <c r="B10" s="76" t="s">
        <v>362</v>
      </c>
      <c r="C10" s="83"/>
      <c r="D10" s="84">
        <v>306.00108</v>
      </c>
      <c r="E10" s="84">
        <v>268.10899999999998</v>
      </c>
      <c r="F10" s="85"/>
      <c r="G10" s="84">
        <v>37.892080000000021</v>
      </c>
      <c r="H10" s="86">
        <v>0.14133087662107585</v>
      </c>
    </row>
    <row r="11" spans="2:10">
      <c r="B11" s="76" t="s">
        <v>363</v>
      </c>
      <c r="C11" s="83"/>
      <c r="D11" s="84">
        <v>-48.475645</v>
      </c>
      <c r="E11" s="84">
        <v>-33.921999999999997</v>
      </c>
      <c r="F11" s="85"/>
      <c r="G11" s="84">
        <v>-14.553645000000003</v>
      </c>
      <c r="H11" s="86">
        <v>0.42903263368905148</v>
      </c>
    </row>
    <row r="12" spans="2:10">
      <c r="B12" s="76" t="s">
        <v>189</v>
      </c>
      <c r="C12" s="83"/>
      <c r="D12" s="84">
        <v>106.111</v>
      </c>
      <c r="E12" s="84">
        <v>213.01</v>
      </c>
      <c r="F12" s="85"/>
      <c r="G12" s="84">
        <v>-106.89899999999999</v>
      </c>
      <c r="H12" s="86">
        <v>-0.50184967841885353</v>
      </c>
    </row>
    <row r="13" spans="2:10">
      <c r="B13" s="76" t="s">
        <v>190</v>
      </c>
      <c r="C13" s="83"/>
      <c r="D13" s="84">
        <v>12.067</v>
      </c>
      <c r="E13" s="84">
        <v>8.5060000000000002</v>
      </c>
      <c r="F13" s="85"/>
      <c r="G13" s="84">
        <v>3.5609999999999999</v>
      </c>
      <c r="H13" s="86">
        <v>0.41864566188572772</v>
      </c>
    </row>
    <row r="14" spans="2:10">
      <c r="B14" s="76" t="s">
        <v>367</v>
      </c>
      <c r="C14" s="83"/>
      <c r="D14" s="84">
        <v>17.712</v>
      </c>
      <c r="E14" s="84">
        <v>12.593999999999999</v>
      </c>
      <c r="F14" s="85"/>
      <c r="G14" s="84">
        <v>5.1180000000000003</v>
      </c>
      <c r="H14" s="86">
        <v>0.40638399237732259</v>
      </c>
    </row>
    <row r="15" spans="2:10">
      <c r="B15" s="76" t="s">
        <v>191</v>
      </c>
      <c r="C15" s="83"/>
      <c r="D15" s="84">
        <v>-17.577999999999999</v>
      </c>
      <c r="E15" s="84">
        <v>3.3839999999999999</v>
      </c>
      <c r="F15" s="85"/>
      <c r="G15" s="84">
        <v>-20.962</v>
      </c>
      <c r="H15" s="86" t="s">
        <v>311</v>
      </c>
    </row>
    <row r="16" spans="2:10">
      <c r="B16" s="76" t="s">
        <v>192</v>
      </c>
      <c r="C16" s="83"/>
      <c r="D16" s="84">
        <v>9.1630690000000001</v>
      </c>
      <c r="E16" s="84">
        <v>9.766</v>
      </c>
      <c r="F16" s="85"/>
      <c r="G16" s="84">
        <v>-0.60293099999999988</v>
      </c>
      <c r="H16" s="86">
        <v>-6.1737763669875066E-2</v>
      </c>
    </row>
    <row r="17" spans="2:8">
      <c r="B17" s="76" t="s">
        <v>193</v>
      </c>
      <c r="C17" s="83"/>
      <c r="D17" s="84">
        <v>81.096000000000004</v>
      </c>
      <c r="E17" s="84">
        <v>76.216999999999999</v>
      </c>
      <c r="F17" s="85"/>
      <c r="G17" s="84">
        <v>4.8790000000000049</v>
      </c>
      <c r="H17" s="86">
        <v>6.4014589920883852E-2</v>
      </c>
    </row>
    <row r="18" spans="2:8">
      <c r="B18" s="76" t="s">
        <v>194</v>
      </c>
      <c r="C18" s="83"/>
      <c r="D18" s="84">
        <v>-127.36013899999999</v>
      </c>
      <c r="E18" s="84">
        <v>-122.28700000000001</v>
      </c>
      <c r="F18" s="85"/>
      <c r="G18" s="84">
        <v>-5.0731389999999834</v>
      </c>
      <c r="H18" s="86">
        <v>4.1485513586889719E-2</v>
      </c>
    </row>
    <row r="19" spans="2:8">
      <c r="B19" s="76" t="s">
        <v>195</v>
      </c>
      <c r="C19" s="83"/>
      <c r="D19" s="84">
        <v>111.61199999999999</v>
      </c>
      <c r="E19" s="84">
        <v>106.86799999999999</v>
      </c>
      <c r="F19" s="85"/>
      <c r="G19" s="84">
        <v>4.7439999999999998</v>
      </c>
      <c r="H19" s="86">
        <v>4.4391211588127408E-2</v>
      </c>
    </row>
    <row r="20" spans="2:8">
      <c r="B20" s="76" t="s">
        <v>196</v>
      </c>
      <c r="C20" s="83"/>
      <c r="D20" s="84">
        <v>-76.233000000000004</v>
      </c>
      <c r="E20" s="84">
        <v>-74.644999999999996</v>
      </c>
      <c r="F20" s="85"/>
      <c r="G20" s="84">
        <v>-1.5880000000000081</v>
      </c>
      <c r="H20" s="86">
        <v>2.127403041061033E-2</v>
      </c>
    </row>
    <row r="21" spans="2:8">
      <c r="B21" s="76"/>
      <c r="C21" s="83"/>
      <c r="D21" s="84"/>
      <c r="E21" s="84"/>
      <c r="F21" s="85"/>
      <c r="G21" s="84"/>
      <c r="H21" s="86"/>
    </row>
    <row r="22" spans="2:8">
      <c r="B22" s="143" t="s">
        <v>308</v>
      </c>
      <c r="C22" s="87"/>
      <c r="D22" s="135">
        <v>1052.3157719999999</v>
      </c>
      <c r="E22" s="135">
        <v>1103.95</v>
      </c>
      <c r="F22" s="88"/>
      <c r="G22" s="135">
        <v>-51.634228000000121</v>
      </c>
      <c r="H22" s="140">
        <v>-4.6772252366502211E-2</v>
      </c>
    </row>
    <row r="23" spans="2:8">
      <c r="B23" s="137" t="s">
        <v>197</v>
      </c>
      <c r="C23" s="83"/>
      <c r="D23" s="136">
        <v>-616.637157</v>
      </c>
      <c r="E23" s="136">
        <v>-601.33900000000006</v>
      </c>
      <c r="F23" s="85"/>
      <c r="G23" s="136">
        <v>-15.298156999999946</v>
      </c>
      <c r="H23" s="141">
        <v>2.5440154388788928E-2</v>
      </c>
    </row>
    <row r="24" spans="2:8">
      <c r="B24" s="73" t="s">
        <v>198</v>
      </c>
      <c r="C24" s="83"/>
      <c r="D24" s="89">
        <v>-375.65540100000004</v>
      </c>
      <c r="E24" s="89">
        <v>-379.29599999999999</v>
      </c>
      <c r="F24" s="85"/>
      <c r="G24" s="89">
        <v>3.640598999999952</v>
      </c>
      <c r="H24" s="90">
        <v>-9.5983058086559093E-3</v>
      </c>
    </row>
    <row r="25" spans="2:8">
      <c r="B25" s="73" t="s">
        <v>199</v>
      </c>
      <c r="C25" s="83"/>
      <c r="D25" s="89">
        <v>-240.98175599999999</v>
      </c>
      <c r="E25" s="89">
        <v>-222.04300000000001</v>
      </c>
      <c r="F25" s="85"/>
      <c r="G25" s="89">
        <v>-18.938755999999984</v>
      </c>
      <c r="H25" s="90">
        <v>8.5293190958507958E-2</v>
      </c>
    </row>
    <row r="26" spans="2:8">
      <c r="B26" s="76" t="s">
        <v>321</v>
      </c>
      <c r="C26" s="83"/>
      <c r="D26" s="84">
        <v>-92.817999999999998</v>
      </c>
      <c r="E26" s="84">
        <v>-94.99</v>
      </c>
      <c r="F26" s="85"/>
      <c r="G26" s="84">
        <v>2.171999999999997</v>
      </c>
      <c r="H26" s="86">
        <v>-2.2865564796294317E-2</v>
      </c>
    </row>
    <row r="27" spans="2:8">
      <c r="B27" s="76" t="s">
        <v>200</v>
      </c>
      <c r="C27" s="83"/>
      <c r="D27" s="84">
        <v>-94.013000000000005</v>
      </c>
      <c r="E27" s="84">
        <v>38.19</v>
      </c>
      <c r="F27" s="85"/>
      <c r="G27" s="84">
        <v>-132.203</v>
      </c>
      <c r="H27" s="86" t="s">
        <v>311</v>
      </c>
    </row>
    <row r="28" spans="2:8">
      <c r="B28" s="76" t="s">
        <v>368</v>
      </c>
      <c r="C28" s="83"/>
      <c r="D28" s="84">
        <v>-64.250471000000005</v>
      </c>
      <c r="E28" s="84">
        <v>-233.28100000000001</v>
      </c>
      <c r="F28" s="85"/>
      <c r="G28" s="84">
        <v>169.030529</v>
      </c>
      <c r="H28" s="86">
        <v>-0.72457906559042529</v>
      </c>
    </row>
    <row r="29" spans="2:8">
      <c r="B29" s="73" t="s">
        <v>369</v>
      </c>
      <c r="C29" s="83"/>
      <c r="D29" s="89">
        <v>8.7999999999999995E-2</v>
      </c>
      <c r="E29" s="89">
        <v>0.20899999999999999</v>
      </c>
      <c r="F29" s="85"/>
      <c r="G29" s="89">
        <v>-0.121</v>
      </c>
      <c r="H29" s="90">
        <v>-0.57894736842105265</v>
      </c>
    </row>
    <row r="30" spans="2:8">
      <c r="B30" s="73" t="s">
        <v>201</v>
      </c>
      <c r="C30" s="83"/>
      <c r="D30" s="89">
        <v>-64.338470999999998</v>
      </c>
      <c r="E30" s="89">
        <v>-233.49</v>
      </c>
      <c r="F30" s="85"/>
      <c r="G30" s="89">
        <v>169.15152900000001</v>
      </c>
      <c r="H30" s="90">
        <v>-0.72444870872414235</v>
      </c>
    </row>
    <row r="31" spans="2:8">
      <c r="B31" s="91"/>
      <c r="C31" s="83"/>
      <c r="D31" s="84"/>
      <c r="E31" s="84"/>
      <c r="F31" s="85"/>
      <c r="G31" s="84"/>
      <c r="H31" s="86"/>
    </row>
    <row r="32" spans="2:8">
      <c r="B32" s="143" t="s">
        <v>370</v>
      </c>
      <c r="C32" s="92"/>
      <c r="D32" s="144">
        <v>184.59714399999993</v>
      </c>
      <c r="E32" s="144">
        <v>212.52999999999997</v>
      </c>
      <c r="F32" s="93"/>
      <c r="G32" s="144">
        <v>-27.932856000000044</v>
      </c>
      <c r="H32" s="145">
        <v>-0.13143017926880934</v>
      </c>
    </row>
    <row r="33" spans="2:8">
      <c r="B33" s="137" t="s">
        <v>202</v>
      </c>
      <c r="C33" s="83"/>
      <c r="D33" s="136">
        <v>0</v>
      </c>
      <c r="E33" s="136">
        <v>-4.0000000000000001E-3</v>
      </c>
      <c r="F33" s="85"/>
      <c r="G33" s="136">
        <v>4.0000000000000001E-3</v>
      </c>
      <c r="H33" s="141">
        <v>-1</v>
      </c>
    </row>
    <row r="34" spans="2:8">
      <c r="B34" s="76" t="s">
        <v>203</v>
      </c>
      <c r="C34" s="83"/>
      <c r="D34" s="84">
        <v>-28.457999999999998</v>
      </c>
      <c r="E34" s="84">
        <v>-24.605</v>
      </c>
      <c r="F34" s="85"/>
      <c r="G34" s="84">
        <v>-3.852999999999998</v>
      </c>
      <c r="H34" s="86">
        <v>0.15659418817313545</v>
      </c>
    </row>
    <row r="35" spans="2:8">
      <c r="B35" s="73" t="s">
        <v>204</v>
      </c>
      <c r="C35" s="83"/>
      <c r="D35" s="89">
        <v>-0.08</v>
      </c>
      <c r="E35" s="89">
        <v>0</v>
      </c>
      <c r="F35" s="85"/>
      <c r="G35" s="89">
        <v>-0.08</v>
      </c>
      <c r="H35" s="90" t="s">
        <v>311</v>
      </c>
    </row>
    <row r="36" spans="2:8">
      <c r="B36" s="73" t="s">
        <v>205</v>
      </c>
      <c r="C36" s="83"/>
      <c r="D36" s="89">
        <v>-13.217000000000001</v>
      </c>
      <c r="E36" s="89">
        <v>-21.605</v>
      </c>
      <c r="F36" s="85"/>
      <c r="G36" s="89">
        <v>8.3879999999999999</v>
      </c>
      <c r="H36" s="90">
        <v>-0.38824346216153666</v>
      </c>
    </row>
    <row r="37" spans="2:8">
      <c r="B37" s="73" t="s">
        <v>206</v>
      </c>
      <c r="C37" s="83"/>
      <c r="D37" s="89">
        <v>-15.161</v>
      </c>
      <c r="E37" s="89">
        <v>-3</v>
      </c>
      <c r="F37" s="85"/>
      <c r="G37" s="89">
        <v>-12.161</v>
      </c>
      <c r="H37" s="90">
        <v>4.0536666666666665</v>
      </c>
    </row>
    <row r="38" spans="2:8">
      <c r="B38" s="76" t="s">
        <v>207</v>
      </c>
      <c r="C38" s="83"/>
      <c r="D38" s="84">
        <v>-5.1764000000000011E-2</v>
      </c>
      <c r="E38" s="84">
        <v>0.58199999999999996</v>
      </c>
      <c r="F38" s="85"/>
      <c r="G38" s="84">
        <v>-0.63376399999999999</v>
      </c>
      <c r="H38" s="86" t="s">
        <v>311</v>
      </c>
    </row>
    <row r="39" spans="2:8">
      <c r="B39" s="76" t="s">
        <v>312</v>
      </c>
      <c r="C39" s="83"/>
      <c r="D39" s="84">
        <v>205.892</v>
      </c>
      <c r="E39" s="84">
        <v>0</v>
      </c>
      <c r="F39" s="85"/>
      <c r="G39" s="84">
        <v>205.892</v>
      </c>
      <c r="H39" s="86" t="s">
        <v>311</v>
      </c>
    </row>
    <row r="40" spans="2:8">
      <c r="B40" s="76" t="s">
        <v>208</v>
      </c>
      <c r="C40" s="83"/>
      <c r="D40" s="84">
        <v>8.4109999999999996</v>
      </c>
      <c r="E40" s="84">
        <v>5.6550000000000002</v>
      </c>
      <c r="F40" s="85"/>
      <c r="G40" s="84">
        <v>2.7559999999999993</v>
      </c>
      <c r="H40" s="86">
        <v>0.48735632183908034</v>
      </c>
    </row>
    <row r="41" spans="2:8">
      <c r="B41" s="76"/>
      <c r="C41" s="83"/>
      <c r="D41" s="84"/>
      <c r="E41" s="84"/>
      <c r="F41" s="85"/>
      <c r="G41" s="84"/>
      <c r="H41" s="86"/>
    </row>
    <row r="42" spans="2:8">
      <c r="B42" s="133" t="s">
        <v>209</v>
      </c>
      <c r="C42" s="92"/>
      <c r="D42" s="144">
        <v>370.39037999999999</v>
      </c>
      <c r="E42" s="144">
        <v>194.15799999999999</v>
      </c>
      <c r="F42" s="93"/>
      <c r="G42" s="144">
        <v>176.23238000000001</v>
      </c>
      <c r="H42" s="145">
        <v>0.90767508936021191</v>
      </c>
    </row>
    <row r="43" spans="2:8">
      <c r="B43" s="134" t="s">
        <v>371</v>
      </c>
      <c r="C43" s="83"/>
      <c r="D43" s="136">
        <v>-34.25</v>
      </c>
      <c r="E43" s="136">
        <v>-33.585000000000001</v>
      </c>
      <c r="F43" s="85"/>
      <c r="G43" s="136">
        <v>-0.66499999999999915</v>
      </c>
      <c r="H43" s="141">
        <v>1.9800506178353407E-2</v>
      </c>
    </row>
    <row r="44" spans="2:8">
      <c r="B44" s="76"/>
      <c r="C44" s="83"/>
      <c r="D44" s="84"/>
      <c r="E44" s="84"/>
      <c r="F44" s="85"/>
      <c r="G44" s="84"/>
      <c r="H44" s="86"/>
    </row>
    <row r="45" spans="2:8">
      <c r="B45" s="133" t="s">
        <v>210</v>
      </c>
      <c r="C45" s="92"/>
      <c r="D45" s="144">
        <v>336.14037999999999</v>
      </c>
      <c r="E45" s="144">
        <v>160.57300000000001</v>
      </c>
      <c r="F45" s="93"/>
      <c r="G45" s="144">
        <v>175.56737999999999</v>
      </c>
      <c r="H45" s="145">
        <v>1.0933804562410865</v>
      </c>
    </row>
    <row r="46" spans="2:8">
      <c r="B46" s="134" t="s">
        <v>211</v>
      </c>
      <c r="C46" s="83"/>
      <c r="D46" s="136">
        <v>-15.568</v>
      </c>
      <c r="E46" s="136">
        <v>-1.762</v>
      </c>
      <c r="F46" s="85"/>
      <c r="G46" s="136">
        <v>-13.805999999999999</v>
      </c>
      <c r="H46" s="278">
        <v>7.8354143019296245</v>
      </c>
    </row>
    <row r="47" spans="2:8">
      <c r="B47" s="76"/>
      <c r="C47" s="83"/>
      <c r="D47" s="84"/>
      <c r="E47" s="84"/>
      <c r="F47" s="85"/>
      <c r="G47" s="84"/>
      <c r="H47" s="86"/>
    </row>
    <row r="48" spans="2:8">
      <c r="B48" s="133" t="s">
        <v>212</v>
      </c>
      <c r="C48" s="92"/>
      <c r="D48" s="144">
        <v>320.57238000000001</v>
      </c>
      <c r="E48" s="144">
        <v>158.81100000000001</v>
      </c>
      <c r="F48" s="93"/>
      <c r="G48" s="144">
        <v>161.76138</v>
      </c>
      <c r="H48" s="145">
        <v>1.0185779322591004</v>
      </c>
    </row>
    <row r="49" spans="2:8">
      <c r="B49" s="146" t="s">
        <v>213</v>
      </c>
      <c r="C49" s="94"/>
      <c r="D49" s="147">
        <v>-2.738</v>
      </c>
      <c r="E49" s="147">
        <v>-1.2849999999999999</v>
      </c>
      <c r="F49" s="95"/>
      <c r="G49" s="147">
        <v>-1.4530000000000001</v>
      </c>
      <c r="H49" s="148">
        <v>1.1307392996108951</v>
      </c>
    </row>
    <row r="50" spans="2:8">
      <c r="B50" s="77" t="s">
        <v>214</v>
      </c>
      <c r="C50" s="96"/>
      <c r="D50" s="97">
        <v>323.31038000000001</v>
      </c>
      <c r="E50" s="97">
        <v>160.096</v>
      </c>
      <c r="F50" s="97"/>
      <c r="G50" s="97">
        <v>163.21438000000001</v>
      </c>
      <c r="H50" s="98">
        <v>1.0194781880871477</v>
      </c>
    </row>
    <row r="51" spans="2:8">
      <c r="B51" s="99"/>
      <c r="C51" s="99"/>
      <c r="D51" s="99"/>
      <c r="E51" s="99"/>
      <c r="F51" s="99"/>
      <c r="G51" s="99"/>
      <c r="H51" s="99"/>
    </row>
    <row r="52" spans="2:8">
      <c r="B52" s="99" t="s">
        <v>187</v>
      </c>
      <c r="C52" s="99"/>
      <c r="D52" s="99"/>
      <c r="E52" s="99"/>
      <c r="F52" s="99"/>
      <c r="G52" s="99"/>
      <c r="H52" s="99"/>
    </row>
    <row r="53" spans="2:8">
      <c r="B53" s="202" t="s">
        <v>138</v>
      </c>
      <c r="C53" s="99"/>
      <c r="D53" s="99"/>
      <c r="E53" s="99"/>
      <c r="F53" s="99"/>
      <c r="G53" s="99"/>
      <c r="H53" s="99"/>
    </row>
    <row r="54" spans="2:8">
      <c r="C54" s="99"/>
      <c r="D54" s="99"/>
      <c r="E54" s="99"/>
      <c r="F54" s="99"/>
      <c r="G54" s="99"/>
      <c r="H54" s="99"/>
    </row>
  </sheetData>
  <sheetProtection algorithmName="SHA-512" hashValue="mvDwyMGM/t7ScOnl4ZvW8edbFypSDq+whGB0vqAAcY32968FEu0mXXxtRLJteSEUDwejS/jtD5D5rwB/zLBTDA==" saltValue="B87EfMTsXJyLTE/OglaWSg=="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4.25"/>
  <cols>
    <col min="1" max="1" width="11.3984375" customWidth="1"/>
    <col min="2" max="2" width="54.86328125" bestFit="1" customWidth="1"/>
    <col min="3" max="3" width="11.86328125" customWidth="1"/>
    <col min="4" max="4" width="1" customWidth="1"/>
    <col min="5" max="5" width="12.3984375" customWidth="1"/>
    <col min="6" max="6" width="1" customWidth="1"/>
    <col min="7" max="7" width="13.73046875" bestFit="1" customWidth="1"/>
    <col min="9" max="9" width="11.3984375" customWidth="1"/>
  </cols>
  <sheetData>
    <row r="1" spans="1:8">
      <c r="B1" s="4"/>
    </row>
    <row r="3" spans="1:8">
      <c r="C3" s="104"/>
      <c r="D3" s="104" t="s">
        <v>28</v>
      </c>
      <c r="E3" s="63"/>
      <c r="F3" s="104" t="s">
        <v>28</v>
      </c>
      <c r="G3" s="287" t="s">
        <v>139</v>
      </c>
      <c r="H3" s="287"/>
    </row>
    <row r="4" spans="1:8">
      <c r="B4" s="25" t="s">
        <v>116</v>
      </c>
      <c r="C4" s="248">
        <f>+Summary!C3</f>
        <v>44561</v>
      </c>
      <c r="D4" s="8" t="s">
        <v>28</v>
      </c>
      <c r="E4" s="248">
        <f>+Summary!E3</f>
        <v>44196</v>
      </c>
      <c r="F4" s="103"/>
      <c r="G4" s="101" t="s">
        <v>140</v>
      </c>
      <c r="H4" s="101" t="s">
        <v>29</v>
      </c>
    </row>
    <row r="5" spans="1:8" ht="14.65" thickBot="1">
      <c r="A5" s="16"/>
      <c r="B5" s="36" t="s">
        <v>119</v>
      </c>
      <c r="C5" s="216">
        <v>674.1</v>
      </c>
      <c r="D5" s="217"/>
      <c r="E5" s="216">
        <v>643</v>
      </c>
      <c r="F5" s="106"/>
      <c r="G5" s="216">
        <v>31.2</v>
      </c>
      <c r="H5" s="214">
        <v>4.9000000000000002E-2</v>
      </c>
    </row>
    <row r="6" spans="1:8" ht="14.65" thickBot="1">
      <c r="A6" s="16"/>
      <c r="B6" s="37" t="s">
        <v>215</v>
      </c>
      <c r="C6" s="44">
        <v>257.5</v>
      </c>
      <c r="D6" s="63"/>
      <c r="E6" s="44">
        <v>234.2</v>
      </c>
      <c r="F6" s="63"/>
      <c r="G6" s="44">
        <v>23.3</v>
      </c>
      <c r="H6" s="31">
        <v>0.1</v>
      </c>
    </row>
    <row r="7" spans="1:8" ht="14.65" thickBot="1">
      <c r="A7" s="16"/>
      <c r="B7" s="36" t="s">
        <v>330</v>
      </c>
      <c r="C7" s="216">
        <v>104.9</v>
      </c>
      <c r="D7" s="217"/>
      <c r="E7" s="216">
        <v>84.6</v>
      </c>
      <c r="F7" s="106"/>
      <c r="G7" s="216">
        <v>20.399999999999999</v>
      </c>
      <c r="H7" s="214">
        <v>0.24099999999999999</v>
      </c>
    </row>
    <row r="8" spans="1:8" ht="14.65" thickBot="1">
      <c r="A8" s="16"/>
      <c r="B8" s="37" t="s">
        <v>315</v>
      </c>
      <c r="C8" s="44">
        <v>101.1</v>
      </c>
      <c r="D8" s="63"/>
      <c r="E8" s="44">
        <v>99.9</v>
      </c>
      <c r="F8" s="63"/>
      <c r="G8" s="44">
        <v>1.2</v>
      </c>
      <c r="H8" s="31">
        <v>1.2E-2</v>
      </c>
    </row>
    <row r="9" spans="1:8" ht="14.65" thickBot="1">
      <c r="A9" s="16"/>
      <c r="B9" s="36" t="s">
        <v>316</v>
      </c>
      <c r="C9" s="216">
        <v>51.5</v>
      </c>
      <c r="D9" s="217"/>
      <c r="E9" s="216">
        <v>49.7</v>
      </c>
      <c r="F9" s="106"/>
      <c r="G9" s="216">
        <v>1.8</v>
      </c>
      <c r="H9" s="214">
        <v>3.6999999999999998E-2</v>
      </c>
    </row>
    <row r="10" spans="1:8" ht="14.65" thickBot="1">
      <c r="A10" s="16"/>
      <c r="B10" s="37" t="s">
        <v>302</v>
      </c>
      <c r="C10" s="44">
        <v>931.7</v>
      </c>
      <c r="D10" s="63"/>
      <c r="E10" s="44">
        <v>877.1</v>
      </c>
      <c r="F10" s="63"/>
      <c r="G10" s="44">
        <v>54.5</v>
      </c>
      <c r="H10" s="31">
        <v>6.2E-2</v>
      </c>
    </row>
    <row r="11" spans="1:8" ht="6" customHeight="1">
      <c r="A11" s="16"/>
    </row>
    <row r="12" spans="1:8" ht="14.65" thickBot="1">
      <c r="A12" s="16"/>
      <c r="B12" s="36" t="s">
        <v>93</v>
      </c>
      <c r="C12" s="214">
        <v>7.0000000000000007E-2</v>
      </c>
      <c r="D12" s="57"/>
      <c r="E12" s="214">
        <v>3.5999999999999997E-2</v>
      </c>
      <c r="F12" s="157"/>
      <c r="G12" s="214">
        <v>3.4000000000000002E-2</v>
      </c>
      <c r="H12" s="214" t="s">
        <v>37</v>
      </c>
    </row>
    <row r="13" spans="1:8" ht="14.65" thickBot="1">
      <c r="A13" s="16"/>
      <c r="B13" s="37" t="s">
        <v>94</v>
      </c>
      <c r="C13" s="31">
        <v>7.8E-2</v>
      </c>
      <c r="D13" s="158"/>
      <c r="E13" s="31">
        <v>0.04</v>
      </c>
      <c r="F13" s="158"/>
      <c r="G13" s="31">
        <v>3.7999999999999999E-2</v>
      </c>
      <c r="H13" s="31" t="s">
        <v>37</v>
      </c>
    </row>
    <row r="14" spans="1:8" ht="14.65" thickBot="1">
      <c r="A14" s="16"/>
      <c r="B14" s="36" t="s">
        <v>95</v>
      </c>
      <c r="C14" s="214">
        <v>5.0000000000000001E-3</v>
      </c>
      <c r="D14" s="57"/>
      <c r="E14" s="214">
        <v>3.0000000000000001E-3</v>
      </c>
      <c r="F14" s="157"/>
      <c r="G14" s="214">
        <v>2E-3</v>
      </c>
      <c r="H14" s="214" t="s">
        <v>37</v>
      </c>
    </row>
    <row r="15" spans="1:8" ht="6" customHeight="1">
      <c r="A15" s="16"/>
    </row>
    <row r="16" spans="1:8" ht="14.65" thickBot="1">
      <c r="A16" s="16"/>
      <c r="B16" s="36" t="s">
        <v>216</v>
      </c>
      <c r="C16" s="218">
        <v>1.2699999999999999E-2</v>
      </c>
      <c r="D16" s="217"/>
      <c r="E16" s="218">
        <v>1.52E-2</v>
      </c>
      <c r="F16" s="171"/>
      <c r="G16" s="218">
        <v>-2.5000000000000001E-3</v>
      </c>
      <c r="H16" s="214" t="s">
        <v>37</v>
      </c>
    </row>
    <row r="17" spans="1:8" ht="14.65" thickBot="1">
      <c r="A17" s="16"/>
      <c r="B17" s="37" t="s">
        <v>217</v>
      </c>
      <c r="C17" s="44">
        <v>18.899999999999999</v>
      </c>
      <c r="D17" s="158"/>
      <c r="E17" s="44">
        <v>16.8</v>
      </c>
      <c r="F17" s="158"/>
      <c r="G17" s="44">
        <v>2.1</v>
      </c>
      <c r="H17" s="31">
        <v>0.123</v>
      </c>
    </row>
    <row r="18" spans="1:8" ht="14.65" thickBot="1">
      <c r="A18" s="16"/>
      <c r="B18" s="36" t="s">
        <v>120</v>
      </c>
      <c r="C18" s="214">
        <v>0.67400000000000004</v>
      </c>
      <c r="D18" s="57"/>
      <c r="E18" s="214">
        <v>0.63100000000000001</v>
      </c>
      <c r="F18" s="57"/>
      <c r="G18" s="214">
        <v>4.2999999999999997E-2</v>
      </c>
      <c r="H18" s="32" t="s">
        <v>37</v>
      </c>
    </row>
    <row r="20" spans="1:8">
      <c r="B20" s="202" t="s">
        <v>138</v>
      </c>
    </row>
    <row r="21" spans="1:8">
      <c r="C21" s="178"/>
    </row>
    <row r="22" spans="1:8">
      <c r="C22" s="154"/>
    </row>
  </sheetData>
  <sheetProtection algorithmName="SHA-512" hashValue="hfGOBK7ZlPw9CzTqGPJpND+oLDMLwRrhXf5HNnNmLzLImoRi0afSjKYQRQ8Cl9PRI7ZsptF2pmQAarAnPFiLdQ==" saltValue="78UFJSKOfHQX2extnF1/ag=="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heetViews>
  <sheetFormatPr baseColWidth="10" defaultRowHeight="14.25"/>
  <cols>
    <col min="1" max="1" width="11.3984375" customWidth="1"/>
    <col min="2" max="2" width="49.86328125" bestFit="1" customWidth="1"/>
    <col min="3" max="3" width="12.86328125" bestFit="1" customWidth="1"/>
    <col min="4" max="4" width="1" customWidth="1"/>
    <col min="5" max="5" width="12.86328125" bestFit="1" customWidth="1"/>
    <col min="6" max="6" width="1" customWidth="1"/>
    <col min="7" max="7" width="13.86328125" bestFit="1" customWidth="1"/>
  </cols>
  <sheetData>
    <row r="1" spans="1:8">
      <c r="B1" s="4"/>
    </row>
    <row r="2" spans="1:8">
      <c r="C2" s="3"/>
    </row>
    <row r="3" spans="1:8">
      <c r="C3" s="8"/>
      <c r="D3" s="8" t="s">
        <v>28</v>
      </c>
      <c r="F3" s="8" t="s">
        <v>28</v>
      </c>
      <c r="G3" s="287" t="s">
        <v>139</v>
      </c>
      <c r="H3" s="287"/>
    </row>
    <row r="4" spans="1:8">
      <c r="B4" s="25" t="s">
        <v>116</v>
      </c>
      <c r="C4" s="248">
        <f>+Summary!C3</f>
        <v>44561</v>
      </c>
      <c r="D4" s="8" t="s">
        <v>28</v>
      </c>
      <c r="E4" s="248">
        <f>+Summary!E3</f>
        <v>44196</v>
      </c>
      <c r="F4" s="113"/>
      <c r="G4" s="101" t="s">
        <v>140</v>
      </c>
      <c r="H4" s="101" t="s">
        <v>29</v>
      </c>
    </row>
    <row r="5" spans="1:8" ht="14.65" thickBot="1">
      <c r="A5" s="16"/>
      <c r="B5" s="36" t="s">
        <v>218</v>
      </c>
      <c r="C5" s="27">
        <v>54256</v>
      </c>
      <c r="D5" s="251"/>
      <c r="E5" s="27">
        <v>46393</v>
      </c>
      <c r="F5" s="114"/>
      <c r="G5" s="27">
        <v>7863</v>
      </c>
      <c r="H5" s="32">
        <v>0.16900000000000001</v>
      </c>
    </row>
    <row r="6" spans="1:8" ht="14.65" thickBot="1">
      <c r="A6" s="16"/>
      <c r="B6" s="240" t="s">
        <v>331</v>
      </c>
      <c r="C6" s="29">
        <v>49793</v>
      </c>
      <c r="D6" s="251"/>
      <c r="E6" s="29">
        <v>42541</v>
      </c>
      <c r="F6" s="114"/>
      <c r="G6" s="29">
        <v>7252</v>
      </c>
      <c r="H6" s="31">
        <v>0.17</v>
      </c>
    </row>
    <row r="7" spans="1:8" ht="14.65" thickBot="1">
      <c r="A7" s="16"/>
      <c r="B7" s="35" t="s">
        <v>219</v>
      </c>
      <c r="C7" s="27">
        <v>41715</v>
      </c>
      <c r="D7" s="251"/>
      <c r="E7" s="27">
        <v>33291</v>
      </c>
      <c r="F7" s="114"/>
      <c r="G7" s="27">
        <v>8424</v>
      </c>
      <c r="H7" s="32">
        <v>0.253</v>
      </c>
    </row>
    <row r="8" spans="1:8" ht="14.65" thickBot="1">
      <c r="A8" s="16"/>
      <c r="B8" s="40" t="s">
        <v>220</v>
      </c>
      <c r="C8" s="29">
        <v>8078</v>
      </c>
      <c r="D8" s="251"/>
      <c r="E8" s="29">
        <v>9250</v>
      </c>
      <c r="F8" s="114"/>
      <c r="G8" s="29">
        <v>-1172</v>
      </c>
      <c r="H8" s="31">
        <v>-0.127</v>
      </c>
    </row>
    <row r="9" spans="1:8" ht="14.65" thickBot="1">
      <c r="A9" s="43"/>
      <c r="B9" s="230" t="s">
        <v>221</v>
      </c>
      <c r="C9" s="27">
        <v>4463</v>
      </c>
      <c r="D9" s="251"/>
      <c r="E9" s="27">
        <v>3852</v>
      </c>
      <c r="F9" s="114"/>
      <c r="G9" s="27">
        <v>611</v>
      </c>
      <c r="H9" s="32">
        <v>0.159</v>
      </c>
    </row>
    <row r="10" spans="1:8">
      <c r="A10" s="16"/>
      <c r="B10" s="22"/>
      <c r="C10" s="19"/>
      <c r="D10" s="114"/>
      <c r="E10" s="19"/>
      <c r="F10" s="114"/>
      <c r="G10" s="114"/>
      <c r="H10" s="114"/>
    </row>
    <row r="11" spans="1:8" ht="14.65" thickBot="1">
      <c r="A11" s="16"/>
      <c r="B11" s="36" t="s">
        <v>327</v>
      </c>
      <c r="C11" s="27">
        <v>12906</v>
      </c>
      <c r="D11" s="114"/>
      <c r="E11" s="27">
        <v>9839</v>
      </c>
      <c r="F11" s="114"/>
      <c r="G11" s="27">
        <v>3067</v>
      </c>
      <c r="H11" s="32">
        <v>0.312</v>
      </c>
    </row>
    <row r="12" spans="1:8" ht="14.65" thickBot="1">
      <c r="A12" s="16"/>
      <c r="B12" s="40" t="s">
        <v>222</v>
      </c>
      <c r="C12" s="29">
        <v>9086</v>
      </c>
      <c r="D12" s="114"/>
      <c r="E12" s="29">
        <v>6241</v>
      </c>
      <c r="F12" s="114"/>
      <c r="G12" s="29">
        <v>2844</v>
      </c>
      <c r="H12" s="31">
        <v>0.45600000000000002</v>
      </c>
    </row>
    <row r="13" spans="1:8" ht="14.65" thickBot="1">
      <c r="A13" s="16"/>
      <c r="B13" s="35" t="s">
        <v>372</v>
      </c>
      <c r="C13" s="27">
        <v>1891</v>
      </c>
      <c r="D13" s="114"/>
      <c r="E13" s="27">
        <v>1590</v>
      </c>
      <c r="F13" s="114"/>
      <c r="G13" s="27">
        <v>301</v>
      </c>
      <c r="H13" s="32">
        <v>0.189</v>
      </c>
    </row>
    <row r="14" spans="1:8" ht="14.65" thickBot="1">
      <c r="A14" s="16"/>
      <c r="B14" s="40" t="s">
        <v>288</v>
      </c>
      <c r="C14" s="29">
        <v>416</v>
      </c>
      <c r="D14" s="114"/>
      <c r="E14" s="29">
        <v>507</v>
      </c>
      <c r="F14" s="114"/>
      <c r="G14" s="29">
        <v>-91</v>
      </c>
      <c r="H14" s="31">
        <v>-0.17899999999999999</v>
      </c>
    </row>
    <row r="15" spans="1:8" ht="14.65" thickBot="1">
      <c r="A15" s="16"/>
      <c r="B15" s="35" t="s">
        <v>378</v>
      </c>
      <c r="C15" s="27">
        <v>1514</v>
      </c>
      <c r="D15" s="114"/>
      <c r="E15" s="27">
        <v>1501</v>
      </c>
      <c r="F15" s="114"/>
      <c r="G15" s="27">
        <v>12</v>
      </c>
      <c r="H15" s="32">
        <v>8.0000000000000002E-3</v>
      </c>
    </row>
    <row r="16" spans="1:8">
      <c r="B16" s="239"/>
      <c r="C16" s="114"/>
      <c r="D16" s="114"/>
      <c r="E16" s="114"/>
      <c r="F16" s="114"/>
      <c r="G16" s="114"/>
      <c r="H16" s="114"/>
    </row>
    <row r="17" spans="1:8">
      <c r="B17" s="241" t="s">
        <v>325</v>
      </c>
      <c r="C17" s="161">
        <v>62699</v>
      </c>
      <c r="D17" s="161"/>
      <c r="E17" s="161">
        <v>52380</v>
      </c>
      <c r="F17" s="161"/>
      <c r="G17" s="161">
        <v>10319</v>
      </c>
      <c r="H17" s="162">
        <v>0.19700000000000001</v>
      </c>
    </row>
    <row r="18" spans="1:8">
      <c r="B18" s="239"/>
      <c r="C18" s="114"/>
      <c r="D18" s="114"/>
      <c r="E18" s="114"/>
      <c r="F18" s="114"/>
      <c r="G18" s="114"/>
      <c r="H18" s="114"/>
    </row>
    <row r="19" spans="1:8" ht="14.65" thickBot="1">
      <c r="B19" s="36" t="s">
        <v>225</v>
      </c>
      <c r="C19" s="27">
        <v>22240</v>
      </c>
      <c r="D19" s="114"/>
      <c r="E19" s="27">
        <v>16479</v>
      </c>
      <c r="F19" s="114"/>
      <c r="G19" s="27">
        <v>5761</v>
      </c>
      <c r="H19" s="32">
        <v>0.35</v>
      </c>
    </row>
    <row r="20" spans="1:8" ht="14.65" thickBot="1">
      <c r="A20" s="16"/>
      <c r="B20" s="40" t="s">
        <v>271</v>
      </c>
      <c r="C20" s="29">
        <v>3797</v>
      </c>
      <c r="D20" s="114"/>
      <c r="E20" s="29">
        <v>3248</v>
      </c>
      <c r="F20" s="114"/>
      <c r="G20" s="29">
        <v>549</v>
      </c>
      <c r="H20" s="31">
        <v>0.16900000000000001</v>
      </c>
    </row>
    <row r="21" spans="1:8" ht="14.65" thickBot="1">
      <c r="A21" s="16"/>
      <c r="B21" s="35" t="s">
        <v>223</v>
      </c>
      <c r="C21" s="27">
        <v>8677</v>
      </c>
      <c r="D21" s="114"/>
      <c r="E21" s="27">
        <v>4624</v>
      </c>
      <c r="F21" s="114"/>
      <c r="G21" s="27">
        <v>4053</v>
      </c>
      <c r="H21" s="32">
        <v>0.877</v>
      </c>
    </row>
    <row r="22" spans="1:8" ht="14.65" thickBot="1">
      <c r="A22" s="16"/>
      <c r="B22" s="40" t="s">
        <v>224</v>
      </c>
      <c r="C22" s="29">
        <v>9766</v>
      </c>
      <c r="D22" s="114"/>
      <c r="E22" s="29">
        <v>8607</v>
      </c>
      <c r="F22" s="114"/>
      <c r="G22" s="29">
        <v>1159</v>
      </c>
      <c r="H22" s="31">
        <v>0.13500000000000001</v>
      </c>
    </row>
    <row r="24" spans="1:8">
      <c r="B24" s="201" t="s">
        <v>287</v>
      </c>
    </row>
    <row r="25" spans="1:8">
      <c r="B25" s="202" t="s">
        <v>138</v>
      </c>
    </row>
  </sheetData>
  <sheetProtection algorithmName="SHA-512" hashValue="BYEMR6cujvw0KBPSeQkPfs/zbHNlRuM1phMIy/VJXtVfELJ9m1+O4tRbMt4nqVO4/j9GpD8BHLX51AW4pNA+CQ==" saltValue="7QbaKlJmHfzBGMoVC0+Hkg=="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97" zoomScaleNormal="100" workbookViewId="0"/>
  </sheetViews>
  <sheetFormatPr baseColWidth="10" defaultRowHeight="14.25"/>
  <cols>
    <col min="1" max="1" width="11.3984375" customWidth="1"/>
    <col min="2" max="2" width="61.59765625" customWidth="1"/>
    <col min="3" max="3" width="17.265625" customWidth="1"/>
    <col min="4" max="4" width="1" customWidth="1"/>
    <col min="5" max="5" width="11.73046875" customWidth="1"/>
    <col min="6" max="6" width="1" customWidth="1"/>
    <col min="7" max="7" width="14.1328125" bestFit="1" customWidth="1"/>
    <col min="8" max="8" width="13" bestFit="1" customWidth="1"/>
  </cols>
  <sheetData>
    <row r="1" spans="1:8">
      <c r="B1" s="4"/>
    </row>
    <row r="3" spans="1:8">
      <c r="C3" s="8"/>
      <c r="D3" s="8" t="s">
        <v>28</v>
      </c>
      <c r="F3" s="8" t="s">
        <v>28</v>
      </c>
      <c r="G3" s="287" t="s">
        <v>139</v>
      </c>
      <c r="H3" s="287"/>
    </row>
    <row r="4" spans="1:8">
      <c r="B4" s="25" t="s">
        <v>116</v>
      </c>
      <c r="C4" s="248">
        <f>+Summary!C3</f>
        <v>44561</v>
      </c>
      <c r="D4" s="8" t="s">
        <v>28</v>
      </c>
      <c r="E4" s="248">
        <f>+Summary!E3</f>
        <v>44196</v>
      </c>
      <c r="F4" s="107"/>
      <c r="G4" s="101" t="s">
        <v>140</v>
      </c>
      <c r="H4" s="101" t="s">
        <v>29</v>
      </c>
    </row>
    <row r="5" spans="1:8" ht="14.65" thickBot="1">
      <c r="A5" s="16"/>
      <c r="B5" s="36" t="s">
        <v>226</v>
      </c>
      <c r="C5" s="108">
        <v>46969</v>
      </c>
      <c r="D5" s="49"/>
      <c r="E5" s="108">
        <v>39518</v>
      </c>
      <c r="F5" s="49"/>
      <c r="G5" s="108">
        <v>7451</v>
      </c>
      <c r="H5" s="109">
        <v>0.189</v>
      </c>
    </row>
    <row r="6" spans="1:8" ht="14.65" thickBot="1">
      <c r="A6" s="16"/>
      <c r="B6" s="40" t="s">
        <v>227</v>
      </c>
      <c r="C6" s="110">
        <v>987</v>
      </c>
      <c r="D6" s="49"/>
      <c r="E6" s="110">
        <v>418</v>
      </c>
      <c r="F6" s="49"/>
      <c r="G6" s="110">
        <v>569</v>
      </c>
      <c r="H6" s="111">
        <v>1.3620000000000001</v>
      </c>
    </row>
    <row r="7" spans="1:8" ht="14.65" thickBot="1">
      <c r="A7" s="16"/>
      <c r="B7" s="35" t="s">
        <v>228</v>
      </c>
      <c r="C7" s="108">
        <v>45982</v>
      </c>
      <c r="D7" s="49"/>
      <c r="E7" s="108">
        <v>39100</v>
      </c>
      <c r="F7" s="49"/>
      <c r="G7" s="108">
        <v>6882</v>
      </c>
      <c r="H7" s="109">
        <v>0.17599999999999999</v>
      </c>
    </row>
    <row r="8" spans="1:8" ht="14.65" thickBot="1">
      <c r="A8" s="16"/>
      <c r="B8" s="28" t="s">
        <v>373</v>
      </c>
      <c r="C8" s="110">
        <v>18329</v>
      </c>
      <c r="D8" s="49"/>
      <c r="E8" s="110">
        <v>17540</v>
      </c>
      <c r="F8" s="49"/>
      <c r="G8" s="110">
        <v>789</v>
      </c>
      <c r="H8" s="111">
        <v>4.4999999999999998E-2</v>
      </c>
    </row>
    <row r="9" spans="1:8" ht="14.65" thickBot="1">
      <c r="A9" s="16"/>
      <c r="B9" s="45" t="s">
        <v>268</v>
      </c>
      <c r="C9" s="108">
        <v>16585</v>
      </c>
      <c r="D9" s="49"/>
      <c r="E9" s="108">
        <v>15901</v>
      </c>
      <c r="F9" s="49"/>
      <c r="G9" s="108">
        <v>684</v>
      </c>
      <c r="H9" s="109">
        <v>4.2999999999999997E-2</v>
      </c>
    </row>
    <row r="10" spans="1:8" ht="14.65" thickBot="1">
      <c r="A10" s="16"/>
      <c r="B10" s="46" t="s">
        <v>374</v>
      </c>
      <c r="C10" s="110">
        <v>1744</v>
      </c>
      <c r="D10" s="49"/>
      <c r="E10" s="110">
        <v>1639</v>
      </c>
      <c r="F10" s="49"/>
      <c r="G10" s="110">
        <v>105</v>
      </c>
      <c r="H10" s="111">
        <v>6.4000000000000001E-2</v>
      </c>
    </row>
    <row r="11" spans="1:8" ht="14.65" thickBot="1">
      <c r="A11" s="16"/>
      <c r="B11" s="26" t="s">
        <v>375</v>
      </c>
      <c r="C11" s="108">
        <v>17793</v>
      </c>
      <c r="D11" s="49"/>
      <c r="E11" s="108">
        <v>15715</v>
      </c>
      <c r="F11" s="49"/>
      <c r="G11" s="108">
        <v>2078</v>
      </c>
      <c r="H11" s="109">
        <v>0.13200000000000001</v>
      </c>
    </row>
    <row r="12" spans="1:8" ht="14.65" thickBot="1">
      <c r="A12" s="16"/>
      <c r="B12" s="46" t="s">
        <v>266</v>
      </c>
      <c r="C12" s="110">
        <v>665</v>
      </c>
      <c r="D12" s="49"/>
      <c r="E12" s="110">
        <v>1174</v>
      </c>
      <c r="F12" s="49"/>
      <c r="G12" s="110">
        <v>-510</v>
      </c>
      <c r="H12" s="111">
        <v>-0.434</v>
      </c>
    </row>
    <row r="13" spans="1:8" ht="14.65" thickBot="1">
      <c r="A13" s="177"/>
      <c r="B13" s="45" t="s">
        <v>267</v>
      </c>
      <c r="C13" s="108">
        <v>17128</v>
      </c>
      <c r="D13" s="49"/>
      <c r="E13" s="108">
        <v>14540</v>
      </c>
      <c r="F13" s="49"/>
      <c r="G13" s="108">
        <v>2588</v>
      </c>
      <c r="H13" s="109">
        <v>0.17799999999999999</v>
      </c>
    </row>
    <row r="14" spans="1:8" ht="14.65" thickBot="1">
      <c r="A14" s="16"/>
      <c r="B14" s="28" t="s">
        <v>265</v>
      </c>
      <c r="C14" s="110">
        <v>9392</v>
      </c>
      <c r="D14" s="49"/>
      <c r="E14" s="110">
        <v>5206</v>
      </c>
      <c r="F14" s="49"/>
      <c r="G14" s="110">
        <v>4186</v>
      </c>
      <c r="H14" s="111">
        <v>0.80400000000000005</v>
      </c>
    </row>
    <row r="15" spans="1:8" ht="14.65" thickBot="1">
      <c r="A15" s="16"/>
      <c r="B15" s="26" t="s">
        <v>376</v>
      </c>
      <c r="C15" s="108">
        <v>469</v>
      </c>
      <c r="D15" s="49"/>
      <c r="E15" s="108">
        <v>639</v>
      </c>
      <c r="F15" s="49"/>
      <c r="G15" s="108">
        <v>-171</v>
      </c>
      <c r="H15" s="109">
        <v>-0.26700000000000002</v>
      </c>
    </row>
    <row r="16" spans="1:8">
      <c r="A16" s="16"/>
      <c r="B16" s="172"/>
      <c r="C16" s="173"/>
      <c r="D16" s="49"/>
      <c r="E16" s="173"/>
      <c r="F16" s="49"/>
      <c r="G16" s="173"/>
      <c r="H16" s="174"/>
    </row>
    <row r="17" spans="1:8" ht="14.65" thickBot="1">
      <c r="A17" s="16"/>
      <c r="B17" s="36" t="s">
        <v>270</v>
      </c>
      <c r="C17" s="108">
        <v>-710</v>
      </c>
      <c r="D17" s="175"/>
      <c r="E17" s="108">
        <v>-429</v>
      </c>
      <c r="F17" s="175"/>
      <c r="G17" s="108">
        <v>-281</v>
      </c>
      <c r="H17" s="109">
        <v>0.65500000000000003</v>
      </c>
    </row>
    <row r="18" spans="1:8">
      <c r="B18" s="239"/>
      <c r="C18" s="263"/>
      <c r="D18" s="49"/>
      <c r="E18" s="49"/>
      <c r="F18" s="49"/>
      <c r="G18" s="49"/>
      <c r="H18" s="112"/>
    </row>
    <row r="19" spans="1:8" ht="14.65" thickBot="1">
      <c r="B19" s="36" t="s">
        <v>337</v>
      </c>
      <c r="C19" s="108">
        <v>46693</v>
      </c>
      <c r="D19" s="49"/>
      <c r="E19" s="108">
        <v>39529</v>
      </c>
      <c r="F19" s="49"/>
      <c r="G19" s="108">
        <v>7163</v>
      </c>
      <c r="H19" s="109">
        <v>0.18099999999999999</v>
      </c>
    </row>
    <row r="20" spans="1:8" ht="14.65" thickBot="1">
      <c r="A20" s="16"/>
      <c r="B20" s="270" t="s">
        <v>277</v>
      </c>
      <c r="C20" s="110">
        <v>46553</v>
      </c>
      <c r="D20" s="49"/>
      <c r="E20" s="110">
        <v>39153</v>
      </c>
      <c r="F20" s="49"/>
      <c r="G20" s="110">
        <v>7401</v>
      </c>
      <c r="H20" s="111">
        <v>0.189</v>
      </c>
    </row>
    <row r="21" spans="1:8" ht="14.65" thickBot="1">
      <c r="A21" s="16"/>
      <c r="B21" s="35" t="s">
        <v>269</v>
      </c>
      <c r="C21" s="108">
        <v>139</v>
      </c>
      <c r="D21" s="175"/>
      <c r="E21" s="108">
        <v>377</v>
      </c>
      <c r="F21" s="175"/>
      <c r="G21" s="108">
        <v>-237</v>
      </c>
      <c r="H21" s="109">
        <v>-0.63</v>
      </c>
    </row>
    <row r="22" spans="1:8">
      <c r="A22" s="16"/>
      <c r="B22" s="165"/>
      <c r="C22" s="173"/>
      <c r="D22" s="49"/>
      <c r="E22" s="173"/>
      <c r="F22" s="49"/>
      <c r="G22" s="173"/>
      <c r="H22" s="174"/>
    </row>
    <row r="23" spans="1:8" ht="14.65" thickBot="1">
      <c r="A23" s="16"/>
      <c r="B23" s="36" t="s">
        <v>336</v>
      </c>
      <c r="C23" s="108"/>
      <c r="D23" s="175"/>
      <c r="E23" s="108"/>
      <c r="F23" s="175"/>
      <c r="G23" s="108"/>
      <c r="H23" s="109"/>
    </row>
    <row r="24" spans="1:8" ht="14.65" thickBot="1">
      <c r="A24" s="16"/>
      <c r="B24" s="40" t="s">
        <v>317</v>
      </c>
      <c r="C24" s="110">
        <v>43137</v>
      </c>
      <c r="D24" s="264"/>
      <c r="E24" s="110">
        <v>37337</v>
      </c>
      <c r="F24" s="264"/>
      <c r="G24" s="110">
        <v>5800</v>
      </c>
      <c r="H24" s="111">
        <v>0.155</v>
      </c>
    </row>
    <row r="25" spans="1:8" ht="14.65" thickBot="1">
      <c r="A25" s="16"/>
      <c r="B25" s="35" t="s">
        <v>318</v>
      </c>
      <c r="C25" s="108">
        <v>2560</v>
      </c>
      <c r="D25" s="264"/>
      <c r="E25" s="108">
        <v>1391</v>
      </c>
      <c r="F25" s="264"/>
      <c r="G25" s="108">
        <v>1169</v>
      </c>
      <c r="H25" s="109">
        <v>0.84</v>
      </c>
    </row>
    <row r="26" spans="1:8" ht="14.65" thickBot="1">
      <c r="A26" s="16"/>
      <c r="B26" s="40" t="s">
        <v>319</v>
      </c>
      <c r="C26" s="110">
        <v>996</v>
      </c>
      <c r="D26" s="264"/>
      <c r="E26" s="110">
        <v>801</v>
      </c>
      <c r="F26" s="264"/>
      <c r="G26" s="110">
        <v>195</v>
      </c>
      <c r="H26" s="111">
        <v>0.24299999999999999</v>
      </c>
    </row>
    <row r="27" spans="1:8">
      <c r="A27" s="16"/>
      <c r="B27" s="172"/>
      <c r="C27" s="173"/>
      <c r="D27" s="49"/>
      <c r="E27" s="173"/>
      <c r="F27" s="49"/>
      <c r="G27" s="173"/>
      <c r="H27" s="174"/>
    </row>
    <row r="28" spans="1:8" ht="14.65" thickBot="1">
      <c r="A28" s="16"/>
      <c r="B28" s="36" t="s">
        <v>320</v>
      </c>
      <c r="C28" s="173"/>
      <c r="D28" s="49"/>
      <c r="E28" s="173"/>
      <c r="F28" s="49"/>
      <c r="G28" s="173"/>
      <c r="H28" s="174"/>
    </row>
    <row r="29" spans="1:8" ht="14.65" thickBot="1">
      <c r="A29" s="16"/>
      <c r="B29" s="40" t="s">
        <v>317</v>
      </c>
      <c r="C29" s="283">
        <v>166</v>
      </c>
      <c r="D29" s="264"/>
      <c r="E29" s="283">
        <v>159</v>
      </c>
      <c r="F29" s="264"/>
      <c r="G29" s="283">
        <v>7</v>
      </c>
      <c r="H29" s="284">
        <v>4.5999999999999999E-2</v>
      </c>
    </row>
    <row r="30" spans="1:8" ht="14.65" thickBot="1">
      <c r="A30" s="16"/>
      <c r="B30" s="35" t="s">
        <v>318</v>
      </c>
      <c r="C30" s="108">
        <v>155</v>
      </c>
      <c r="D30" s="49"/>
      <c r="E30" s="108">
        <v>89</v>
      </c>
      <c r="F30" s="49"/>
      <c r="G30" s="108">
        <v>66</v>
      </c>
      <c r="H30" s="109">
        <v>0.73699999999999999</v>
      </c>
    </row>
    <row r="31" spans="1:8" ht="14.65" thickBot="1">
      <c r="A31" s="16"/>
      <c r="B31" s="40" t="s">
        <v>319</v>
      </c>
      <c r="C31" s="110">
        <v>528</v>
      </c>
      <c r="D31" s="49"/>
      <c r="E31" s="110">
        <v>402</v>
      </c>
      <c r="F31" s="49"/>
      <c r="G31" s="110">
        <v>126</v>
      </c>
      <c r="H31" s="111">
        <v>0.313</v>
      </c>
    </row>
    <row r="32" spans="1:8">
      <c r="A32" s="16"/>
      <c r="B32" s="165"/>
      <c r="C32" s="173"/>
      <c r="D32" s="49"/>
      <c r="E32" s="173"/>
      <c r="F32" s="49"/>
      <c r="G32" s="173"/>
      <c r="H32" s="174"/>
    </row>
    <row r="33" spans="1:8" ht="14.65" thickBot="1">
      <c r="A33" s="16"/>
      <c r="B33" s="36" t="s">
        <v>276</v>
      </c>
      <c r="C33" s="108">
        <v>45558</v>
      </c>
      <c r="D33" s="49"/>
      <c r="E33" s="108">
        <v>38352</v>
      </c>
      <c r="F33" s="49"/>
      <c r="G33" s="108">
        <v>7206</v>
      </c>
      <c r="H33" s="109">
        <v>0.188</v>
      </c>
    </row>
    <row r="35" spans="1:8">
      <c r="B35" s="100" t="s">
        <v>384</v>
      </c>
    </row>
    <row r="36" spans="1:8">
      <c r="B36" s="202" t="s">
        <v>138</v>
      </c>
    </row>
    <row r="37" spans="1:8">
      <c r="C37" s="21"/>
    </row>
  </sheetData>
  <sheetProtection algorithmName="SHA-512" hashValue="1tBE1t35FHMvYRgpoSsyFPAsHlWQhditKbm6wD73shJG/MKyioa1P9BjV1FYqozcvfCrIdk7J4vx192KzAp4Cw==" saltValue="debYMEvMhHBcxSwmQqqcfQ=="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4.25"/>
  <cols>
    <col min="1" max="1" width="11.3984375" customWidth="1"/>
    <col min="2" max="2" width="54.86328125" bestFit="1" customWidth="1"/>
    <col min="3" max="3" width="12.3984375" customWidth="1"/>
    <col min="4" max="4" width="1" customWidth="1"/>
    <col min="5" max="5" width="12" customWidth="1"/>
    <col min="6" max="6" width="1" customWidth="1"/>
    <col min="7" max="7" width="13.86328125" bestFit="1" customWidth="1"/>
  </cols>
  <sheetData>
    <row r="1" spans="1:8">
      <c r="B1" s="4"/>
    </row>
    <row r="3" spans="1:8">
      <c r="C3" s="104"/>
      <c r="D3" s="63"/>
      <c r="E3" s="63"/>
      <c r="F3" s="63"/>
      <c r="G3" s="287" t="s">
        <v>139</v>
      </c>
      <c r="H3" s="287"/>
    </row>
    <row r="4" spans="1:8">
      <c r="B4" s="25" t="s">
        <v>116</v>
      </c>
      <c r="C4" s="248">
        <f>+Summary!C3</f>
        <v>44561</v>
      </c>
      <c r="D4" s="8" t="s">
        <v>28</v>
      </c>
      <c r="E4" s="248">
        <f>+Summary!E3</f>
        <v>44196</v>
      </c>
      <c r="F4" s="79"/>
      <c r="G4" s="101" t="s">
        <v>140</v>
      </c>
      <c r="H4" s="101" t="s">
        <v>29</v>
      </c>
    </row>
    <row r="5" spans="1:8" ht="14.65" thickBot="1">
      <c r="A5" s="16"/>
      <c r="B5" s="36" t="s">
        <v>121</v>
      </c>
      <c r="C5" s="27">
        <v>996</v>
      </c>
      <c r="D5" s="104" t="s">
        <v>28</v>
      </c>
      <c r="E5" s="27">
        <v>801</v>
      </c>
      <c r="F5" s="104" t="s">
        <v>28</v>
      </c>
      <c r="G5" s="27">
        <v>195</v>
      </c>
      <c r="H5" s="32">
        <v>0.24299999999999999</v>
      </c>
    </row>
    <row r="6" spans="1:8" ht="14.65" thickBot="1">
      <c r="A6" s="16"/>
      <c r="B6" s="37" t="s">
        <v>322</v>
      </c>
      <c r="C6" s="29">
        <v>849</v>
      </c>
      <c r="D6" s="63"/>
      <c r="E6" s="29">
        <v>650</v>
      </c>
      <c r="F6" s="63"/>
      <c r="G6" s="29">
        <v>199</v>
      </c>
      <c r="H6" s="31">
        <v>0.30599999999999999</v>
      </c>
    </row>
    <row r="7" spans="1:8" ht="14.65" thickBot="1">
      <c r="A7" s="16"/>
      <c r="B7" s="36" t="s">
        <v>123</v>
      </c>
      <c r="C7" s="32">
        <v>2.1000000000000001E-2</v>
      </c>
      <c r="D7" s="63"/>
      <c r="E7" s="32">
        <v>0.02</v>
      </c>
      <c r="F7" s="63"/>
      <c r="G7" s="32">
        <v>1E-3</v>
      </c>
      <c r="H7" s="32" t="s">
        <v>37</v>
      </c>
    </row>
    <row r="8" spans="1:8" ht="14.65" thickBot="1">
      <c r="A8" s="16"/>
      <c r="B8" s="37" t="s">
        <v>125</v>
      </c>
      <c r="C8" s="31">
        <v>0.85299999999999998</v>
      </c>
      <c r="D8" s="63"/>
      <c r="E8" s="31">
        <v>0.81200000000000006</v>
      </c>
      <c r="F8" s="63"/>
      <c r="G8" s="31">
        <v>4.1000000000000002E-2</v>
      </c>
      <c r="H8" s="31" t="s">
        <v>37</v>
      </c>
    </row>
    <row r="9" spans="1:8">
      <c r="B9" s="238"/>
      <c r="C9" s="115"/>
      <c r="D9" s="63"/>
      <c r="E9" s="115"/>
      <c r="F9" s="63"/>
      <c r="G9" s="63"/>
      <c r="H9" s="116"/>
    </row>
    <row r="10" spans="1:8" ht="14.65" thickBot="1">
      <c r="A10" s="16"/>
      <c r="B10" s="36" t="s">
        <v>110</v>
      </c>
      <c r="C10" s="27">
        <v>637</v>
      </c>
      <c r="D10" s="63"/>
      <c r="E10" s="27">
        <v>709</v>
      </c>
      <c r="F10" s="63"/>
      <c r="G10" s="27">
        <v>-72</v>
      </c>
      <c r="H10" s="32">
        <v>-0.10100000000000001</v>
      </c>
    </row>
    <row r="11" spans="1:8" ht="14.65" thickBot="1">
      <c r="A11" s="16"/>
      <c r="B11" s="37" t="s">
        <v>323</v>
      </c>
      <c r="C11" s="29">
        <v>398</v>
      </c>
      <c r="D11" s="63"/>
      <c r="E11" s="29">
        <v>439</v>
      </c>
      <c r="F11" s="63"/>
      <c r="G11" s="29">
        <v>-40</v>
      </c>
      <c r="H11" s="31">
        <v>-9.1999999999999998E-2</v>
      </c>
    </row>
    <row r="12" spans="1:8" ht="14.65" thickBot="1">
      <c r="A12" s="24"/>
      <c r="B12" s="36" t="s">
        <v>252</v>
      </c>
      <c r="C12" s="32">
        <v>3.0000000000000001E-3</v>
      </c>
      <c r="D12" s="63"/>
      <c r="E12" s="32">
        <v>4.0000000000000001E-3</v>
      </c>
      <c r="F12" s="63"/>
      <c r="G12" s="32">
        <v>-1E-3</v>
      </c>
      <c r="H12" s="32" t="s">
        <v>37</v>
      </c>
    </row>
    <row r="13" spans="1:8" ht="14.65" thickBot="1">
      <c r="A13" s="16"/>
      <c r="B13" s="37" t="s">
        <v>126</v>
      </c>
      <c r="C13" s="31">
        <v>0.625</v>
      </c>
      <c r="D13" s="63"/>
      <c r="E13" s="31">
        <v>0.61799999999999999</v>
      </c>
      <c r="F13" s="63"/>
      <c r="G13" s="31">
        <v>7.0000000000000001E-3</v>
      </c>
      <c r="H13" s="31" t="s">
        <v>37</v>
      </c>
    </row>
    <row r="14" spans="1:8">
      <c r="A14" s="16"/>
      <c r="B14" s="165"/>
      <c r="C14" s="166"/>
      <c r="D14" s="63"/>
      <c r="E14" s="166"/>
      <c r="F14" s="63"/>
      <c r="G14" s="167"/>
      <c r="H14" s="166"/>
    </row>
    <row r="15" spans="1:8" ht="14.65" thickBot="1">
      <c r="A15" s="16"/>
      <c r="B15" s="36" t="s">
        <v>122</v>
      </c>
      <c r="C15" s="27">
        <v>1633</v>
      </c>
      <c r="D15" s="104"/>
      <c r="E15" s="27">
        <v>1510</v>
      </c>
      <c r="F15" s="104"/>
      <c r="G15" s="27">
        <v>123</v>
      </c>
      <c r="H15" s="32">
        <v>8.1000000000000003E-2</v>
      </c>
    </row>
    <row r="16" spans="1:8" ht="14.65" thickBot="1">
      <c r="A16" s="16"/>
      <c r="B16" s="37" t="s">
        <v>324</v>
      </c>
      <c r="C16" s="29">
        <v>1247</v>
      </c>
      <c r="D16" s="63"/>
      <c r="E16" s="29">
        <v>1089</v>
      </c>
      <c r="F16" s="63"/>
      <c r="G16" s="29">
        <v>159</v>
      </c>
      <c r="H16" s="31">
        <v>0.14599999999999999</v>
      </c>
    </row>
    <row r="17" spans="1:8" ht="14.65" thickBot="1">
      <c r="A17" s="16"/>
      <c r="B17" s="36" t="s">
        <v>124</v>
      </c>
      <c r="C17" s="32">
        <v>3.5000000000000003E-2</v>
      </c>
      <c r="D17" s="63"/>
      <c r="E17" s="32">
        <v>3.7999999999999999E-2</v>
      </c>
      <c r="F17" s="63"/>
      <c r="G17" s="32">
        <v>-3.0000000000000001E-3</v>
      </c>
      <c r="H17" s="32" t="s">
        <v>37</v>
      </c>
    </row>
    <row r="18" spans="1:8" ht="14.65" thickBot="1">
      <c r="A18" s="16"/>
      <c r="B18" s="37" t="s">
        <v>127</v>
      </c>
      <c r="C18" s="31">
        <v>0.76400000000000001</v>
      </c>
      <c r="D18" s="63"/>
      <c r="E18" s="31">
        <v>0.72099999999999997</v>
      </c>
      <c r="F18" s="63"/>
      <c r="G18" s="31">
        <v>4.2999999999999997E-2</v>
      </c>
      <c r="H18" s="31" t="s">
        <v>37</v>
      </c>
    </row>
    <row r="19" spans="1:8">
      <c r="B19" s="238"/>
      <c r="C19" s="115"/>
      <c r="D19" s="63"/>
      <c r="E19" s="115"/>
      <c r="F19" s="63"/>
      <c r="G19" s="63"/>
      <c r="H19" s="116"/>
    </row>
    <row r="20" spans="1:8" ht="14.65" thickBot="1">
      <c r="A20" s="16"/>
      <c r="B20" s="36" t="s">
        <v>338</v>
      </c>
      <c r="C20" s="27">
        <v>139</v>
      </c>
      <c r="D20" s="63"/>
      <c r="E20" s="256">
        <v>273</v>
      </c>
      <c r="F20" s="63"/>
      <c r="G20" s="27">
        <v>-135</v>
      </c>
      <c r="H20" s="32">
        <v>-0.49199999999999999</v>
      </c>
    </row>
    <row r="21" spans="1:8" ht="14.65" thickBot="1">
      <c r="A21" s="16"/>
      <c r="B21" s="37" t="s">
        <v>128</v>
      </c>
      <c r="C21" s="259">
        <v>3.0000000000000001E-3</v>
      </c>
      <c r="D21" s="63"/>
      <c r="E21" s="259">
        <v>6.9831944567005401E-3</v>
      </c>
      <c r="F21" s="63"/>
      <c r="G21" s="259">
        <v>-4.0000000000000001E-3</v>
      </c>
      <c r="H21" s="31" t="s">
        <v>37</v>
      </c>
    </row>
    <row r="22" spans="1:8">
      <c r="A22" s="16"/>
      <c r="B22" s="16"/>
      <c r="C22" s="6"/>
    </row>
    <row r="23" spans="1:8">
      <c r="B23" s="202" t="s">
        <v>138</v>
      </c>
    </row>
    <row r="24" spans="1:8">
      <c r="B24" s="255"/>
    </row>
  </sheetData>
  <sheetProtection algorithmName="SHA-512" hashValue="saRqFwoncImhQwK13YCTdyEpjla5OnQ6bJG3OCPHlr8H+uj+YM4mCzI/Xyje+5++1wD/GhnQTc4Nt9aLZMooog==" saltValue="RsM2UCtVQPC1+hjV1kXlbQ=="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4.25"/>
  <cols>
    <col min="1" max="1" width="15" customWidth="1"/>
    <col min="2" max="2" width="51.265625" bestFit="1" customWidth="1"/>
    <col min="3" max="3" width="11.86328125" customWidth="1"/>
    <col min="4" max="4" width="1" customWidth="1"/>
    <col min="5" max="5" width="12.86328125" customWidth="1"/>
    <col min="6" max="6" width="1" customWidth="1"/>
    <col min="7" max="7" width="13.86328125" bestFit="1" customWidth="1"/>
  </cols>
  <sheetData>
    <row r="1" spans="1:8">
      <c r="B1" s="4"/>
      <c r="C1" s="7"/>
      <c r="D1" s="8" t="s">
        <v>28</v>
      </c>
      <c r="F1" s="8" t="s">
        <v>28</v>
      </c>
    </row>
    <row r="2" spans="1:8">
      <c r="D2" s="9"/>
      <c r="F2" s="9"/>
    </row>
    <row r="3" spans="1:8">
      <c r="C3" s="104"/>
      <c r="D3" s="63"/>
      <c r="E3" s="63"/>
      <c r="F3" s="63"/>
      <c r="G3" s="287" t="s">
        <v>139</v>
      </c>
      <c r="H3" s="287"/>
    </row>
    <row r="4" spans="1:8">
      <c r="B4" s="25" t="s">
        <v>116</v>
      </c>
      <c r="C4" s="248">
        <f>+Summary!C3</f>
        <v>44561</v>
      </c>
      <c r="D4" s="8" t="s">
        <v>28</v>
      </c>
      <c r="E4" s="248">
        <f>+Summary!E3</f>
        <v>44196</v>
      </c>
      <c r="F4" s="153"/>
      <c r="G4" s="101" t="s">
        <v>140</v>
      </c>
      <c r="H4" s="101" t="s">
        <v>29</v>
      </c>
    </row>
    <row r="5" spans="1:8" ht="14.65" thickBot="1">
      <c r="A5" s="16"/>
      <c r="B5" s="36" t="s">
        <v>229</v>
      </c>
      <c r="C5" s="27">
        <v>637</v>
      </c>
      <c r="D5" s="117"/>
      <c r="E5" s="27">
        <v>709</v>
      </c>
      <c r="F5" s="117"/>
      <c r="G5" s="27">
        <v>-72</v>
      </c>
      <c r="H5" s="32">
        <v>-0.10100000000000001</v>
      </c>
    </row>
    <row r="6" spans="1:8" ht="14.65" thickBot="1">
      <c r="A6" s="16"/>
      <c r="B6" s="37" t="s">
        <v>323</v>
      </c>
      <c r="C6" s="29">
        <v>398</v>
      </c>
      <c r="D6" s="117"/>
      <c r="E6" s="29">
        <v>439</v>
      </c>
      <c r="F6" s="117"/>
      <c r="G6" s="29">
        <v>-40</v>
      </c>
      <c r="H6" s="31">
        <v>-9.1999999999999998E-2</v>
      </c>
    </row>
    <row r="7" spans="1:8" ht="14.65" thickBot="1">
      <c r="A7" s="16"/>
      <c r="B7" s="36" t="s">
        <v>230</v>
      </c>
      <c r="C7" s="27">
        <v>239</v>
      </c>
      <c r="D7" s="117"/>
      <c r="E7" s="27">
        <v>271</v>
      </c>
      <c r="F7" s="117"/>
      <c r="G7" s="27">
        <v>-32</v>
      </c>
      <c r="H7" s="32">
        <v>-0.11700000000000001</v>
      </c>
    </row>
    <row r="8" spans="1:8">
      <c r="B8" s="235"/>
      <c r="C8" s="257"/>
      <c r="D8" s="117"/>
      <c r="E8" s="118"/>
      <c r="F8" s="117"/>
      <c r="G8" s="117"/>
      <c r="H8" s="119"/>
    </row>
    <row r="9" spans="1:8">
      <c r="B9" s="236" t="s">
        <v>272</v>
      </c>
      <c r="C9" s="163"/>
      <c r="D9" s="163"/>
      <c r="E9" s="163"/>
      <c r="F9" s="163"/>
      <c r="G9" s="163"/>
      <c r="H9" s="164"/>
    </row>
    <row r="10" spans="1:8" ht="14.65" thickBot="1">
      <c r="A10" s="16"/>
      <c r="B10" s="35" t="s">
        <v>231</v>
      </c>
      <c r="C10" s="27">
        <v>117</v>
      </c>
      <c r="D10" s="271"/>
      <c r="E10" s="27">
        <v>135</v>
      </c>
      <c r="F10" s="271"/>
      <c r="G10" s="27">
        <v>-19</v>
      </c>
      <c r="H10" s="32">
        <v>-0.13700000000000001</v>
      </c>
    </row>
    <row r="11" spans="1:8" ht="14.65" thickBot="1">
      <c r="A11" s="16"/>
      <c r="B11" s="40" t="s">
        <v>278</v>
      </c>
      <c r="C11" s="29">
        <v>49</v>
      </c>
      <c r="D11" s="271"/>
      <c r="E11" s="29">
        <v>55</v>
      </c>
      <c r="F11" s="271"/>
      <c r="G11" s="29">
        <v>-6</v>
      </c>
      <c r="H11" s="31">
        <v>-0.112</v>
      </c>
    </row>
    <row r="12" spans="1:8" ht="14.65" thickBot="1">
      <c r="A12" s="16"/>
      <c r="B12" s="35" t="s">
        <v>279</v>
      </c>
      <c r="C12" s="27">
        <v>73</v>
      </c>
      <c r="D12" s="271"/>
      <c r="E12" s="27">
        <v>80</v>
      </c>
      <c r="F12" s="271"/>
      <c r="G12" s="27">
        <v>-7</v>
      </c>
      <c r="H12" s="32">
        <v>-8.6999999999999994E-2</v>
      </c>
    </row>
    <row r="13" spans="1:8">
      <c r="B13" s="237" t="s">
        <v>30</v>
      </c>
      <c r="C13" s="272">
        <v>239</v>
      </c>
      <c r="D13" s="273"/>
      <c r="E13" s="272">
        <v>271</v>
      </c>
      <c r="F13" s="273"/>
      <c r="G13" s="272">
        <v>-32</v>
      </c>
      <c r="H13" s="274">
        <v>-0.11700000000000001</v>
      </c>
    </row>
    <row r="14" spans="1:8">
      <c r="C14" s="203"/>
      <c r="D14" s="203"/>
      <c r="E14" s="203"/>
      <c r="F14" s="203"/>
      <c r="G14" s="203"/>
      <c r="H14" s="204"/>
    </row>
    <row r="15" spans="1:8">
      <c r="B15" s="202" t="s">
        <v>138</v>
      </c>
      <c r="C15" s="203"/>
      <c r="D15" s="203"/>
      <c r="E15" s="203"/>
      <c r="F15" s="203"/>
      <c r="G15" s="203"/>
      <c r="H15" s="204"/>
    </row>
    <row r="16" spans="1:8" ht="28.5">
      <c r="B16" s="249"/>
      <c r="C16" s="224"/>
      <c r="D16" s="225"/>
      <c r="E16" s="224"/>
      <c r="F16" s="225"/>
      <c r="G16" s="224"/>
      <c r="H16" s="204"/>
    </row>
    <row r="17" spans="3:8">
      <c r="C17" s="21"/>
      <c r="E17" s="21"/>
      <c r="G17" s="21"/>
      <c r="H17" s="20"/>
    </row>
    <row r="18" spans="3:8">
      <c r="C18" s="21"/>
      <c r="D18" s="21"/>
      <c r="E18" s="21"/>
    </row>
  </sheetData>
  <sheetProtection algorithmName="SHA-512" hashValue="0hSCv0IzxewUWfXckK+k6NFPypiXHKo9LsYMh9i0uGd6KWU9OAOI0c5l0lFpox5o3rEdZR2ih/SgM9E/A5B6Ow==" saltValue="5yQWdGWkV11CdDwOtjaG5w=="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Normal="100" workbookViewId="0"/>
  </sheetViews>
  <sheetFormatPr baseColWidth="10" defaultRowHeight="14.25"/>
  <cols>
    <col min="1" max="1" width="11.3984375" customWidth="1"/>
    <col min="2" max="2" width="51.265625" bestFit="1" customWidth="1"/>
    <col min="3" max="3" width="11.86328125" customWidth="1"/>
    <col min="4" max="4" width="1" customWidth="1"/>
    <col min="5" max="5" width="11.73046875" customWidth="1"/>
    <col min="6" max="6" width="1" customWidth="1"/>
    <col min="7" max="7" width="13.86328125" bestFit="1" customWidth="1"/>
  </cols>
  <sheetData>
    <row r="1" spans="1:8" s="52" customFormat="1">
      <c r="A1" s="285"/>
      <c r="B1" s="286"/>
    </row>
    <row r="2" spans="1:8" ht="15" customHeight="1"/>
    <row r="3" spans="1:8" ht="15" customHeight="1">
      <c r="B3" s="202"/>
      <c r="C3" s="100"/>
      <c r="D3" s="121" t="s">
        <v>28</v>
      </c>
      <c r="E3" s="100"/>
      <c r="F3" s="121" t="s">
        <v>28</v>
      </c>
      <c r="G3" s="287" t="s">
        <v>139</v>
      </c>
      <c r="H3" s="287"/>
    </row>
    <row r="4" spans="1:8">
      <c r="B4" s="25" t="s">
        <v>116</v>
      </c>
      <c r="C4" s="248">
        <f>+Summary!C3</f>
        <v>44561</v>
      </c>
      <c r="D4" s="8" t="s">
        <v>28</v>
      </c>
      <c r="E4" s="248">
        <f>+Summary!E3</f>
        <v>44196</v>
      </c>
      <c r="F4" s="103"/>
      <c r="G4" s="101" t="s">
        <v>140</v>
      </c>
      <c r="H4" s="101" t="s">
        <v>29</v>
      </c>
    </row>
    <row r="5" spans="1:8">
      <c r="B5" s="232" t="s">
        <v>313</v>
      </c>
      <c r="C5" s="168"/>
      <c r="D5" s="247"/>
      <c r="E5" s="168"/>
      <c r="F5" s="247"/>
      <c r="G5" s="168"/>
      <c r="H5" s="168"/>
    </row>
    <row r="6" spans="1:8" ht="14.65" thickBot="1">
      <c r="A6" s="18"/>
      <c r="B6" s="36" t="s">
        <v>96</v>
      </c>
      <c r="C6" s="27">
        <v>4259</v>
      </c>
      <c r="D6" s="100"/>
      <c r="E6" s="27">
        <v>4088</v>
      </c>
      <c r="F6" s="100"/>
      <c r="G6" s="27">
        <v>171</v>
      </c>
      <c r="H6" s="32">
        <v>4.2000000000000003E-2</v>
      </c>
    </row>
    <row r="7" spans="1:8" ht="14.65" thickBot="1">
      <c r="A7" s="17"/>
      <c r="B7" s="37" t="s">
        <v>97</v>
      </c>
      <c r="C7" s="29">
        <v>4884</v>
      </c>
      <c r="D7" s="100"/>
      <c r="E7" s="29">
        <v>4338</v>
      </c>
      <c r="F7" s="100"/>
      <c r="G7" s="29">
        <v>546</v>
      </c>
      <c r="H7" s="31">
        <v>0.126</v>
      </c>
    </row>
    <row r="8" spans="1:8" ht="14.65" thickBot="1">
      <c r="A8" s="17"/>
      <c r="B8" s="36" t="s">
        <v>284</v>
      </c>
      <c r="C8" s="27">
        <v>5534</v>
      </c>
      <c r="D8" s="100"/>
      <c r="E8" s="27">
        <v>4988</v>
      </c>
      <c r="F8" s="100"/>
      <c r="G8" s="27">
        <v>546</v>
      </c>
      <c r="H8" s="32">
        <v>0.11</v>
      </c>
    </row>
    <row r="9" spans="1:8" ht="14.65" thickBot="1">
      <c r="A9" s="17"/>
      <c r="B9" s="37" t="s">
        <v>285</v>
      </c>
      <c r="C9" s="29">
        <v>32709</v>
      </c>
      <c r="D9" s="100"/>
      <c r="E9" s="29">
        <v>29908</v>
      </c>
      <c r="F9" s="100"/>
      <c r="G9" s="29">
        <v>2801</v>
      </c>
      <c r="H9" s="31">
        <v>9.4E-2</v>
      </c>
    </row>
    <row r="10" spans="1:8" ht="4.5" customHeight="1">
      <c r="B10" s="233"/>
      <c r="C10" s="120"/>
      <c r="D10" s="100"/>
      <c r="E10" s="120"/>
      <c r="F10" s="100"/>
      <c r="G10" s="100"/>
      <c r="H10" s="100"/>
    </row>
    <row r="11" spans="1:8" ht="14.65" thickBot="1">
      <c r="A11" s="17"/>
      <c r="B11" s="37" t="s">
        <v>232</v>
      </c>
      <c r="C11" s="31">
        <v>0.13</v>
      </c>
      <c r="D11" s="276">
        <v>0</v>
      </c>
      <c r="E11" s="31">
        <v>0.13700000000000001</v>
      </c>
      <c r="F11" s="100">
        <v>0</v>
      </c>
      <c r="G11" s="31">
        <v>-6.0000000000000001E-3</v>
      </c>
      <c r="H11" s="29" t="s">
        <v>37</v>
      </c>
    </row>
    <row r="12" spans="1:8" ht="14.65" thickBot="1">
      <c r="A12" s="17"/>
      <c r="B12" s="36" t="s">
        <v>233</v>
      </c>
      <c r="C12" s="32">
        <v>0.14899999999999999</v>
      </c>
      <c r="D12" s="276">
        <v>0</v>
      </c>
      <c r="E12" s="32">
        <v>0.14499999999999999</v>
      </c>
      <c r="F12" s="100">
        <v>0</v>
      </c>
      <c r="G12" s="32">
        <v>4.0000000000000001E-3</v>
      </c>
      <c r="H12" s="27" t="s">
        <v>37</v>
      </c>
    </row>
    <row r="13" spans="1:8" ht="14.65" thickBot="1">
      <c r="A13" s="17"/>
      <c r="B13" s="37" t="s">
        <v>281</v>
      </c>
      <c r="C13" s="31">
        <v>0.16900000000000001</v>
      </c>
      <c r="D13" s="276">
        <v>0</v>
      </c>
      <c r="E13" s="31">
        <v>0.16700000000000001</v>
      </c>
      <c r="F13" s="100">
        <v>0</v>
      </c>
      <c r="G13" s="31">
        <v>2E-3</v>
      </c>
      <c r="H13" s="29" t="s">
        <v>37</v>
      </c>
    </row>
    <row r="14" spans="1:8" ht="14.65" thickBot="1">
      <c r="A14" s="17"/>
      <c r="B14" s="36" t="s">
        <v>234</v>
      </c>
      <c r="C14" s="32">
        <v>6.2E-2</v>
      </c>
      <c r="D14" s="276">
        <v>0</v>
      </c>
      <c r="E14" s="32">
        <v>6.6000000000000003E-2</v>
      </c>
      <c r="F14" s="100">
        <v>0</v>
      </c>
      <c r="G14" s="32">
        <v>-4.0000000000000001E-3</v>
      </c>
      <c r="H14" s="27" t="s">
        <v>37</v>
      </c>
    </row>
    <row r="15" spans="1:8">
      <c r="B15" s="232" t="s">
        <v>314</v>
      </c>
      <c r="C15" s="168"/>
      <c r="D15" s="169"/>
      <c r="E15" s="168"/>
      <c r="F15" s="169"/>
      <c r="G15" s="168"/>
      <c r="H15" s="168"/>
    </row>
    <row r="16" spans="1:8" ht="14.65" thickBot="1">
      <c r="A16" s="17"/>
      <c r="B16" s="36" t="s">
        <v>96</v>
      </c>
      <c r="C16" s="27">
        <v>4036</v>
      </c>
      <c r="D16" s="100"/>
      <c r="E16" s="27">
        <v>3910</v>
      </c>
      <c r="F16" s="100"/>
      <c r="G16" s="27">
        <v>125</v>
      </c>
      <c r="H16" s="32">
        <v>3.2000000000000001E-2</v>
      </c>
    </row>
    <row r="17" spans="1:8" ht="14.65" thickBot="1">
      <c r="A17" s="18"/>
      <c r="B17" s="37" t="s">
        <v>97</v>
      </c>
      <c r="C17" s="29">
        <v>4661</v>
      </c>
      <c r="D17" s="100"/>
      <c r="E17" s="29">
        <v>4160</v>
      </c>
      <c r="F17" s="100"/>
      <c r="G17" s="29">
        <v>500</v>
      </c>
      <c r="H17" s="31">
        <v>0.12</v>
      </c>
    </row>
    <row r="18" spans="1:8" ht="14.65" thickBot="1">
      <c r="A18" s="17"/>
      <c r="B18" s="36" t="s">
        <v>284</v>
      </c>
      <c r="C18" s="27">
        <v>5311</v>
      </c>
      <c r="D18" s="100"/>
      <c r="E18" s="27">
        <v>4811</v>
      </c>
      <c r="F18" s="100"/>
      <c r="G18" s="27">
        <v>500</v>
      </c>
      <c r="H18" s="32">
        <v>0.104</v>
      </c>
    </row>
    <row r="19" spans="1:8" ht="14.65" thickBot="1">
      <c r="A19" s="18"/>
      <c r="B19" s="37" t="s">
        <v>285</v>
      </c>
      <c r="C19" s="29">
        <v>32639</v>
      </c>
      <c r="D19" s="100"/>
      <c r="E19" s="29">
        <v>29826</v>
      </c>
      <c r="F19" s="100"/>
      <c r="G19" s="29">
        <v>2813</v>
      </c>
      <c r="H19" s="31">
        <v>9.4E-2</v>
      </c>
    </row>
    <row r="20" spans="1:8" ht="4.5" customHeight="1">
      <c r="B20" s="233"/>
      <c r="C20" s="120"/>
      <c r="D20" s="100"/>
      <c r="E20" s="120"/>
      <c r="F20" s="100"/>
      <c r="G20" s="100"/>
      <c r="H20" s="100"/>
    </row>
    <row r="21" spans="1:8" ht="14.65" thickBot="1">
      <c r="A21" s="18"/>
      <c r="B21" s="37" t="s">
        <v>232</v>
      </c>
      <c r="C21" s="31">
        <v>0.124</v>
      </c>
      <c r="D21" s="276">
        <v>0</v>
      </c>
      <c r="E21" s="31">
        <v>0.13100000000000001</v>
      </c>
      <c r="F21" s="265">
        <v>0</v>
      </c>
      <c r="G21" s="31">
        <v>-7.0000000000000001E-3</v>
      </c>
      <c r="H21" s="29" t="s">
        <v>37</v>
      </c>
    </row>
    <row r="22" spans="1:8" ht="14.65" thickBot="1">
      <c r="A22" s="18"/>
      <c r="B22" s="36" t="s">
        <v>233</v>
      </c>
      <c r="C22" s="32">
        <v>0.14299999999999999</v>
      </c>
      <c r="D22" s="276">
        <v>0</v>
      </c>
      <c r="E22" s="32">
        <v>0.13900000000000001</v>
      </c>
      <c r="F22" s="265">
        <v>0</v>
      </c>
      <c r="G22" s="32">
        <v>3.0000000000000001E-3</v>
      </c>
      <c r="H22" s="27" t="s">
        <v>37</v>
      </c>
    </row>
    <row r="23" spans="1:8" ht="14.65" thickBot="1">
      <c r="A23" s="18"/>
      <c r="B23" s="37" t="s">
        <v>281</v>
      </c>
      <c r="C23" s="31">
        <v>0.16300000000000001</v>
      </c>
      <c r="D23" s="276">
        <v>0</v>
      </c>
      <c r="E23" s="31">
        <v>0.161</v>
      </c>
      <c r="F23" s="265">
        <v>0</v>
      </c>
      <c r="G23" s="31">
        <v>1E-3</v>
      </c>
      <c r="H23" s="29" t="s">
        <v>37</v>
      </c>
    </row>
    <row r="24" spans="1:8" ht="15" customHeight="1" thickBot="1">
      <c r="A24" s="17"/>
      <c r="B24" s="36" t="s">
        <v>234</v>
      </c>
      <c r="C24" s="32">
        <v>5.8999999999999997E-2</v>
      </c>
      <c r="D24" s="276">
        <v>0</v>
      </c>
      <c r="E24" s="32">
        <v>6.4000000000000001E-2</v>
      </c>
      <c r="F24" s="265">
        <v>0</v>
      </c>
      <c r="G24" s="32">
        <v>-4.0000000000000001E-3</v>
      </c>
      <c r="H24" s="27" t="s">
        <v>37</v>
      </c>
    </row>
    <row r="25" spans="1:8">
      <c r="B25" s="234"/>
      <c r="C25" s="100"/>
      <c r="D25" s="100"/>
      <c r="E25" s="100"/>
      <c r="F25" s="100"/>
      <c r="G25" s="100"/>
      <c r="H25" s="100"/>
    </row>
    <row r="26" spans="1:8" ht="14.65" thickBot="1">
      <c r="B26" s="37" t="s">
        <v>382</v>
      </c>
      <c r="C26" s="31">
        <v>0.184</v>
      </c>
      <c r="D26" s="276">
        <v>0</v>
      </c>
      <c r="E26" s="31" t="s">
        <v>37</v>
      </c>
      <c r="F26" s="265">
        <v>0</v>
      </c>
      <c r="G26" s="31" t="s">
        <v>37</v>
      </c>
      <c r="H26" s="29" t="s">
        <v>37</v>
      </c>
    </row>
    <row r="27" spans="1:8">
      <c r="B27" s="234"/>
      <c r="C27" s="100"/>
      <c r="D27" s="100"/>
      <c r="E27" s="100"/>
      <c r="F27" s="100"/>
      <c r="G27" s="100"/>
      <c r="H27" s="100"/>
    </row>
    <row r="28" spans="1:8" ht="14.65" thickBot="1">
      <c r="A28" s="19"/>
      <c r="B28" s="36" t="s">
        <v>235</v>
      </c>
      <c r="C28" s="32">
        <v>0.40600000000000003</v>
      </c>
      <c r="D28" s="100"/>
      <c r="E28" s="32">
        <v>0.44400000000000001</v>
      </c>
      <c r="F28" s="100"/>
      <c r="G28" s="32">
        <v>-3.6999999999999998E-2</v>
      </c>
      <c r="H28" s="27" t="s">
        <v>37</v>
      </c>
    </row>
    <row r="29" spans="1:8" ht="14.65" thickBot="1">
      <c r="A29" s="19"/>
      <c r="B29" s="37" t="s">
        <v>135</v>
      </c>
      <c r="C29" s="31">
        <v>0.28699999999999998</v>
      </c>
      <c r="D29" s="100"/>
      <c r="E29" s="31">
        <v>0.27700000000000002</v>
      </c>
      <c r="F29" s="100"/>
      <c r="G29" s="31">
        <v>0.01</v>
      </c>
      <c r="H29" s="29" t="s">
        <v>37</v>
      </c>
    </row>
    <row r="31" spans="1:8">
      <c r="B31" s="202" t="s">
        <v>138</v>
      </c>
    </row>
  </sheetData>
  <sheetProtection algorithmName="SHA-512" hashValue="6qvIdmWp7Te4M+kADsoy0M5qrmYJyDq7AlrA20r8sKOlmFLG7sWKGPQZ9O2dssEuAvH1E380B2OKybWUlKviaw==" saltValue="PChUx4Otvfp5b/ANNaKgKg=="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4.25"/>
  <cols>
    <col min="1" max="1" width="11.3984375" customWidth="1"/>
    <col min="2" max="2" width="53.3984375" bestFit="1" customWidth="1"/>
    <col min="3" max="3" width="11.86328125" customWidth="1"/>
    <col min="4" max="4" width="1" customWidth="1"/>
    <col min="5" max="5" width="11.73046875" customWidth="1"/>
    <col min="6" max="6" width="1" customWidth="1"/>
    <col min="7" max="7" width="13.86328125" bestFit="1" customWidth="1"/>
  </cols>
  <sheetData>
    <row r="1" spans="1:8">
      <c r="B1" s="4"/>
    </row>
    <row r="3" spans="1:8">
      <c r="C3" s="63"/>
      <c r="D3" s="63"/>
      <c r="E3" s="63"/>
      <c r="F3" s="63"/>
      <c r="G3" s="287" t="s">
        <v>139</v>
      </c>
      <c r="H3" s="287"/>
    </row>
    <row r="4" spans="1:8">
      <c r="B4" s="25" t="s">
        <v>116</v>
      </c>
      <c r="C4" s="248">
        <f>+Summary!C3</f>
        <v>44561</v>
      </c>
      <c r="D4" s="8" t="s">
        <v>28</v>
      </c>
      <c r="E4" s="248">
        <f>+Summary!E3</f>
        <v>44196</v>
      </c>
      <c r="F4" s="102" t="s">
        <v>28</v>
      </c>
      <c r="G4" s="101" t="s">
        <v>140</v>
      </c>
      <c r="H4" s="101" t="s">
        <v>29</v>
      </c>
    </row>
    <row r="5" spans="1:8" ht="0.75" customHeight="1">
      <c r="A5" s="16"/>
      <c r="B5" s="16"/>
      <c r="C5" s="149"/>
      <c r="D5" s="63"/>
      <c r="E5" s="149"/>
      <c r="F5" s="63"/>
      <c r="G5" s="149" t="e">
        <f>+#REF!-#REF!</f>
        <v>#REF!</v>
      </c>
      <c r="H5" s="155" t="e">
        <f>+#REF!/#REF!-1</f>
        <v>#REF!</v>
      </c>
    </row>
    <row r="6" spans="1:8" s="122" customFormat="1" ht="14.65" thickBot="1">
      <c r="A6" s="150"/>
      <c r="B6" s="35" t="s">
        <v>236</v>
      </c>
      <c r="C6" s="159">
        <v>16494</v>
      </c>
      <c r="D6" s="157"/>
      <c r="E6" s="159">
        <v>13462</v>
      </c>
      <c r="F6" s="157"/>
      <c r="G6" s="159">
        <v>3032</v>
      </c>
      <c r="H6" s="160">
        <v>0.22500000000000001</v>
      </c>
    </row>
    <row r="7" spans="1:8" ht="14.65" thickBot="1">
      <c r="A7" s="16"/>
      <c r="B7" s="40" t="s">
        <v>310</v>
      </c>
      <c r="C7" s="29">
        <v>6226</v>
      </c>
      <c r="D7" s="63"/>
      <c r="E7" s="29">
        <v>5288</v>
      </c>
      <c r="F7" s="63"/>
      <c r="G7" s="29">
        <v>938</v>
      </c>
      <c r="H7" s="31">
        <v>0.17699999999999999</v>
      </c>
    </row>
    <row r="8" spans="1:8" s="122" customFormat="1" ht="14.65" thickBot="1">
      <c r="A8" s="150"/>
      <c r="B8" s="36" t="s">
        <v>282</v>
      </c>
      <c r="C8" s="159">
        <v>22720</v>
      </c>
      <c r="D8" s="157"/>
      <c r="E8" s="159">
        <v>18750</v>
      </c>
      <c r="F8" s="157"/>
      <c r="G8" s="159">
        <v>3970</v>
      </c>
      <c r="H8" s="160">
        <v>0.21199999999999999</v>
      </c>
    </row>
    <row r="9" spans="1:8">
      <c r="B9" s="231"/>
      <c r="C9" s="57"/>
      <c r="D9" s="63"/>
      <c r="E9" s="57"/>
      <c r="F9" s="63"/>
      <c r="G9" s="57"/>
      <c r="H9" s="57"/>
    </row>
    <row r="10" spans="1:8" ht="14.65" thickBot="1">
      <c r="A10" s="16"/>
      <c r="B10" s="36" t="s">
        <v>237</v>
      </c>
      <c r="C10" s="32">
        <v>0.84799999999999998</v>
      </c>
      <c r="D10" s="176"/>
      <c r="E10" s="32">
        <v>0.84299999999999997</v>
      </c>
      <c r="F10" s="63"/>
      <c r="G10" s="32">
        <v>5.0000000000000001E-3</v>
      </c>
      <c r="H10" s="32" t="s">
        <v>37</v>
      </c>
    </row>
    <row r="11" spans="1:8" ht="14.65" thickBot="1">
      <c r="A11" s="16"/>
      <c r="B11" s="37" t="s">
        <v>129</v>
      </c>
      <c r="C11" s="31">
        <v>0.92300000000000004</v>
      </c>
      <c r="D11" s="176"/>
      <c r="E11" s="31">
        <v>0.91900000000000004</v>
      </c>
      <c r="F11" s="63"/>
      <c r="G11" s="31">
        <v>4.0000000000000001E-3</v>
      </c>
      <c r="H11" s="31" t="s">
        <v>37</v>
      </c>
    </row>
    <row r="12" spans="1:8" ht="14.65" thickBot="1">
      <c r="A12" s="16"/>
      <c r="B12" s="36" t="s">
        <v>275</v>
      </c>
      <c r="C12" s="38">
        <v>1.32</v>
      </c>
      <c r="D12" s="63"/>
      <c r="E12" s="38">
        <v>1.32</v>
      </c>
      <c r="F12" s="63"/>
      <c r="G12" s="33">
        <v>0</v>
      </c>
      <c r="H12" s="32" t="s">
        <v>37</v>
      </c>
    </row>
    <row r="13" spans="1:8" ht="14.65" thickBot="1">
      <c r="A13" s="16"/>
      <c r="B13" s="37" t="s">
        <v>130</v>
      </c>
      <c r="C13" s="39">
        <v>2.57</v>
      </c>
      <c r="D13" s="63"/>
      <c r="E13" s="39">
        <v>2.91</v>
      </c>
      <c r="F13" s="63"/>
      <c r="G13" s="34">
        <v>-0.34</v>
      </c>
      <c r="H13" s="31" t="s">
        <v>37</v>
      </c>
    </row>
    <row r="15" spans="1:8">
      <c r="B15" s="202" t="s">
        <v>138</v>
      </c>
    </row>
  </sheetData>
  <sheetProtection algorithmName="SHA-512" hashValue="KSi7io2+8u/ZIDZnwbrqD0MP5VFimdm/d8tEqQBzbaHYQ+tUKsc7Y30dE7dBQkXCgangdLaALDmgvA/W46GfOQ==" saltValue="DebHQ/KKMnENRy5RYSF5n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4.25"/>
  <cols>
    <col min="1" max="1" width="11.3984375" customWidth="1"/>
    <col min="2" max="2" width="51.265625" bestFit="1" customWidth="1"/>
    <col min="3" max="3" width="12.3984375" bestFit="1" customWidth="1"/>
    <col min="4" max="4" width="1" customWidth="1"/>
    <col min="5" max="5" width="12" customWidth="1"/>
    <col min="6" max="6" width="1" customWidth="1"/>
    <col min="7" max="7" width="13.73046875" bestFit="1" customWidth="1"/>
  </cols>
  <sheetData>
    <row r="1" spans="1:8">
      <c r="B1" s="4"/>
    </row>
    <row r="3" spans="1:8">
      <c r="C3" s="63"/>
      <c r="D3" s="63"/>
      <c r="E3" s="63"/>
      <c r="F3" s="63"/>
      <c r="G3" s="287" t="s">
        <v>139</v>
      </c>
      <c r="H3" s="287"/>
    </row>
    <row r="4" spans="1:8">
      <c r="B4" s="200" t="s">
        <v>283</v>
      </c>
      <c r="C4" s="248">
        <f>+Summary!C3</f>
        <v>44561</v>
      </c>
      <c r="D4" s="8" t="s">
        <v>28</v>
      </c>
      <c r="E4" s="248">
        <f>+Summary!E3</f>
        <v>44196</v>
      </c>
      <c r="F4" s="102" t="s">
        <v>28</v>
      </c>
      <c r="G4" s="101" t="s">
        <v>140</v>
      </c>
      <c r="H4" s="101" t="s">
        <v>29</v>
      </c>
    </row>
    <row r="5" spans="1:8" ht="14.65" thickBot="1">
      <c r="A5" s="16"/>
      <c r="B5" s="36" t="s">
        <v>136</v>
      </c>
      <c r="C5" s="27">
        <v>6222</v>
      </c>
      <c r="D5" s="105"/>
      <c r="E5" s="27">
        <v>5885</v>
      </c>
      <c r="F5" s="105"/>
      <c r="G5" s="27">
        <v>337</v>
      </c>
      <c r="H5" s="32">
        <v>5.7000000000000002E-2</v>
      </c>
    </row>
    <row r="6" spans="1:8" ht="14.65" thickBot="1">
      <c r="A6" s="24"/>
      <c r="B6" s="37" t="s">
        <v>238</v>
      </c>
      <c r="C6" s="29">
        <v>688</v>
      </c>
      <c r="D6" s="63"/>
      <c r="E6" s="29">
        <v>706</v>
      </c>
      <c r="F6" s="63"/>
      <c r="G6" s="29">
        <v>-18</v>
      </c>
      <c r="H6" s="31">
        <v>-2.5000000000000001E-2</v>
      </c>
    </row>
    <row r="7" spans="1:8" ht="14.65" thickBot="1">
      <c r="A7" s="24"/>
      <c r="B7" s="230" t="s">
        <v>239</v>
      </c>
      <c r="C7" s="27">
        <v>634</v>
      </c>
      <c r="D7" s="63"/>
      <c r="E7" s="27">
        <v>652</v>
      </c>
      <c r="F7" s="63"/>
      <c r="G7" s="27">
        <v>-18</v>
      </c>
      <c r="H7" s="32">
        <v>-2.8000000000000001E-2</v>
      </c>
    </row>
    <row r="8" spans="1:8" ht="14.65" thickBot="1">
      <c r="A8" s="24"/>
      <c r="B8" s="37" t="s">
        <v>303</v>
      </c>
      <c r="C8" s="29">
        <v>2711391</v>
      </c>
      <c r="D8" s="63"/>
      <c r="E8" s="29">
        <v>2462935</v>
      </c>
      <c r="F8" s="63"/>
      <c r="G8" s="29">
        <v>248456</v>
      </c>
      <c r="H8" s="31">
        <v>0.10100000000000001</v>
      </c>
    </row>
    <row r="9" spans="1:8" ht="14.65" thickBot="1">
      <c r="A9" s="24"/>
      <c r="B9" s="36" t="s">
        <v>309</v>
      </c>
      <c r="C9" s="27">
        <v>1136</v>
      </c>
      <c r="D9" s="63"/>
      <c r="E9" s="27">
        <v>1154</v>
      </c>
      <c r="F9" s="63"/>
      <c r="G9" s="27">
        <v>-18</v>
      </c>
      <c r="H9" s="32">
        <v>-1.6E-2</v>
      </c>
    </row>
    <row r="10" spans="1:8" ht="14.65" thickBot="1">
      <c r="A10" s="24"/>
      <c r="B10" s="37" t="s">
        <v>304</v>
      </c>
      <c r="C10" s="29">
        <v>51905</v>
      </c>
      <c r="D10" s="63"/>
      <c r="E10" s="29">
        <v>44730</v>
      </c>
      <c r="F10" s="63"/>
      <c r="G10" s="29">
        <v>7175</v>
      </c>
      <c r="H10" s="31">
        <v>0.16</v>
      </c>
    </row>
    <row r="12" spans="1:8">
      <c r="B12" s="202" t="s">
        <v>138</v>
      </c>
    </row>
    <row r="13" spans="1:8">
      <c r="B13" s="202"/>
    </row>
  </sheetData>
  <sheetProtection algorithmName="SHA-512" hashValue="DKmrdZo9YHSzt8jn1vSigDrwwj93eX8izF70hYQ++ohZMoHTmA2WhlfSwS2XL+aAWkM8/8b194/udMzQbFBS0Q==" saltValue="khiN9WUHfUXA0ii2VeenGw=="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4.25"/>
  <cols>
    <col min="1" max="1" width="44.265625" hidden="1" customWidth="1"/>
    <col min="2" max="2" width="174.265625" hidden="1" customWidth="1"/>
    <col min="3" max="3" width="46.86328125" bestFit="1" customWidth="1"/>
    <col min="4" max="4" width="179.73046875" customWidth="1"/>
  </cols>
  <sheetData>
    <row r="1" spans="1:4" ht="22.5" customHeight="1">
      <c r="A1" s="41" t="s">
        <v>35</v>
      </c>
      <c r="B1" s="41"/>
      <c r="C1" s="289" t="s">
        <v>240</v>
      </c>
      <c r="D1" s="289"/>
    </row>
    <row r="2" spans="1:4" ht="31.5" customHeight="1">
      <c r="A2" s="42" t="s">
        <v>59</v>
      </c>
      <c r="B2" s="42" t="s">
        <v>36</v>
      </c>
      <c r="C2" s="228" t="s">
        <v>286</v>
      </c>
      <c r="D2" s="228" t="s">
        <v>241</v>
      </c>
    </row>
    <row r="3" spans="1:4" ht="24.95" customHeight="1">
      <c r="A3" s="48" t="s">
        <v>38</v>
      </c>
      <c r="B3" s="47" t="s">
        <v>89</v>
      </c>
      <c r="C3" s="226" t="s">
        <v>326</v>
      </c>
      <c r="D3" s="229" t="s">
        <v>379</v>
      </c>
    </row>
    <row r="4" spans="1:4">
      <c r="A4" s="50" t="s">
        <v>66</v>
      </c>
      <c r="B4" s="51" t="s">
        <v>91</v>
      </c>
      <c r="C4" s="226" t="s">
        <v>242</v>
      </c>
      <c r="D4" s="229" t="s">
        <v>243</v>
      </c>
    </row>
    <row r="5" spans="1:4">
      <c r="A5" s="48" t="s">
        <v>67</v>
      </c>
      <c r="B5" s="51" t="s">
        <v>77</v>
      </c>
      <c r="C5" s="227" t="s">
        <v>120</v>
      </c>
      <c r="D5" s="229" t="s">
        <v>380</v>
      </c>
    </row>
    <row r="6" spans="1:4">
      <c r="A6" s="48" t="s">
        <v>54</v>
      </c>
      <c r="B6" s="51" t="s">
        <v>84</v>
      </c>
      <c r="C6" s="227" t="s">
        <v>216</v>
      </c>
      <c r="D6" s="229" t="s">
        <v>294</v>
      </c>
    </row>
    <row r="7" spans="1:4">
      <c r="A7" s="50" t="s">
        <v>62</v>
      </c>
      <c r="B7" s="51" t="s">
        <v>73</v>
      </c>
      <c r="C7" s="227" t="s">
        <v>126</v>
      </c>
      <c r="D7" s="229" t="s">
        <v>295</v>
      </c>
    </row>
    <row r="8" spans="1:4">
      <c r="A8" s="50" t="s">
        <v>55</v>
      </c>
      <c r="B8" s="49" t="s">
        <v>88</v>
      </c>
      <c r="C8" s="227" t="s">
        <v>252</v>
      </c>
      <c r="D8" s="229" t="s">
        <v>296</v>
      </c>
    </row>
    <row r="9" spans="1:4">
      <c r="A9" s="50" t="s">
        <v>60</v>
      </c>
      <c r="B9" s="51"/>
      <c r="C9" s="227" t="s">
        <v>260</v>
      </c>
      <c r="D9" s="229" t="s">
        <v>297</v>
      </c>
    </row>
    <row r="10" spans="1:4">
      <c r="A10" s="50" t="s">
        <v>92</v>
      </c>
      <c r="B10" s="51"/>
      <c r="C10" s="227" t="s">
        <v>261</v>
      </c>
      <c r="D10" s="229" t="s">
        <v>262</v>
      </c>
    </row>
    <row r="11" spans="1:4">
      <c r="A11" s="48" t="s">
        <v>63</v>
      </c>
      <c r="B11" s="51" t="s">
        <v>74</v>
      </c>
      <c r="C11" s="227" t="s">
        <v>302</v>
      </c>
      <c r="D11" s="229" t="s">
        <v>246</v>
      </c>
    </row>
    <row r="12" spans="1:4" ht="15" customHeight="1">
      <c r="A12" s="50" t="s">
        <v>61</v>
      </c>
      <c r="B12" s="51" t="s">
        <v>72</v>
      </c>
      <c r="C12" s="227" t="s">
        <v>215</v>
      </c>
      <c r="D12" s="229" t="s">
        <v>245</v>
      </c>
    </row>
    <row r="13" spans="1:4">
      <c r="A13" s="50" t="s">
        <v>53</v>
      </c>
      <c r="B13" s="51" t="s">
        <v>83</v>
      </c>
      <c r="C13" s="227" t="s">
        <v>119</v>
      </c>
      <c r="D13" s="229" t="s">
        <v>244</v>
      </c>
    </row>
    <row r="14" spans="1:4">
      <c r="A14" s="50" t="s">
        <v>69</v>
      </c>
      <c r="B14" s="51" t="s">
        <v>85</v>
      </c>
      <c r="C14" s="227" t="s">
        <v>253</v>
      </c>
      <c r="D14" s="229" t="s">
        <v>298</v>
      </c>
    </row>
    <row r="15" spans="1:4">
      <c r="A15" s="50" t="s">
        <v>70</v>
      </c>
      <c r="B15" s="51" t="s">
        <v>86</v>
      </c>
      <c r="C15" s="227" t="s">
        <v>255</v>
      </c>
      <c r="D15" s="229" t="s">
        <v>256</v>
      </c>
    </row>
    <row r="16" spans="1:4">
      <c r="A16" s="50" t="s">
        <v>68</v>
      </c>
      <c r="B16" s="51" t="s">
        <v>82</v>
      </c>
      <c r="C16" s="227" t="s">
        <v>254</v>
      </c>
      <c r="D16" s="229" t="s">
        <v>299</v>
      </c>
    </row>
    <row r="17" spans="1:5">
      <c r="A17" s="50" t="s">
        <v>50</v>
      </c>
      <c r="B17" s="51" t="s">
        <v>81</v>
      </c>
      <c r="C17" s="227" t="s">
        <v>250</v>
      </c>
      <c r="D17" s="229" t="s">
        <v>251</v>
      </c>
    </row>
    <row r="18" spans="1:5">
      <c r="A18" s="50" t="s">
        <v>40</v>
      </c>
      <c r="B18" s="51" t="s">
        <v>76</v>
      </c>
      <c r="C18" s="227" t="s">
        <v>249</v>
      </c>
      <c r="D18" s="229" t="s">
        <v>300</v>
      </c>
    </row>
    <row r="19" spans="1:5">
      <c r="A19" s="50" t="s">
        <v>64</v>
      </c>
      <c r="B19" s="51" t="s">
        <v>75</v>
      </c>
      <c r="C19" s="227" t="s">
        <v>276</v>
      </c>
      <c r="D19" s="229" t="s">
        <v>301</v>
      </c>
    </row>
    <row r="20" spans="1:5">
      <c r="A20" s="50" t="s">
        <v>46</v>
      </c>
      <c r="B20" s="51" t="s">
        <v>78</v>
      </c>
      <c r="C20" s="227" t="s">
        <v>118</v>
      </c>
      <c r="D20" s="229" t="s">
        <v>332</v>
      </c>
    </row>
    <row r="21" spans="1:5">
      <c r="A21" s="53" t="s">
        <v>49</v>
      </c>
      <c r="B21" s="54" t="s">
        <v>80</v>
      </c>
      <c r="C21" s="227" t="s">
        <v>217</v>
      </c>
      <c r="D21" s="229" t="s">
        <v>248</v>
      </c>
      <c r="E21" s="5"/>
    </row>
    <row r="22" spans="1:5">
      <c r="A22" s="50" t="s">
        <v>48</v>
      </c>
      <c r="B22" s="51" t="s">
        <v>79</v>
      </c>
      <c r="C22" s="227" t="s">
        <v>263</v>
      </c>
      <c r="D22" s="123" t="s">
        <v>333</v>
      </c>
    </row>
    <row r="23" spans="1:5">
      <c r="A23" s="50" t="s">
        <v>57</v>
      </c>
      <c r="B23" s="51"/>
      <c r="C23" s="227" t="s">
        <v>95</v>
      </c>
      <c r="D23" s="123" t="s">
        <v>247</v>
      </c>
    </row>
    <row r="24" spans="1:5">
      <c r="A24" s="50" t="s">
        <v>33</v>
      </c>
      <c r="B24" s="51"/>
      <c r="C24" s="227" t="s">
        <v>93</v>
      </c>
      <c r="D24" s="123" t="s">
        <v>334</v>
      </c>
    </row>
    <row r="25" spans="1:5">
      <c r="A25" s="50" t="s">
        <v>45</v>
      </c>
      <c r="B25" s="51" t="s">
        <v>77</v>
      </c>
      <c r="C25" s="227" t="s">
        <v>94</v>
      </c>
      <c r="D25" s="123" t="s">
        <v>335</v>
      </c>
    </row>
    <row r="26" spans="1:5">
      <c r="A26" s="50" t="s">
        <v>65</v>
      </c>
      <c r="B26" s="51" t="s">
        <v>90</v>
      </c>
      <c r="C26" s="227" t="s">
        <v>257</v>
      </c>
      <c r="D26" s="123" t="s">
        <v>258</v>
      </c>
    </row>
    <row r="27" spans="1:5">
      <c r="A27" s="50" t="s">
        <v>71</v>
      </c>
      <c r="B27" s="51" t="s">
        <v>87</v>
      </c>
      <c r="C27" s="227" t="s">
        <v>135</v>
      </c>
      <c r="D27" s="123" t="s">
        <v>259</v>
      </c>
    </row>
    <row r="28" spans="1:5">
      <c r="A28" s="50"/>
      <c r="B28" s="51"/>
      <c r="C28" s="56"/>
      <c r="D28" s="55"/>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VCoLfWNgaKGAqOU+V4IcC+LmGKJUZS6oz3E8y3pTKsKvMbm3Q19jm32xTX5lEuvXwJt8YJfmGo+pb2hxj747uw==" saltValue="msWgJWIheMCSQBcZoI7AtQ=="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3984375" defaultRowHeight="12.75"/>
  <cols>
    <col min="1" max="1" width="174" style="205" customWidth="1"/>
    <col min="2" max="16384" width="11.3984375" style="205"/>
  </cols>
  <sheetData>
    <row r="1" spans="1:7" ht="409.5" customHeight="1">
      <c r="A1" s="207" t="s">
        <v>264</v>
      </c>
      <c r="G1" s="206"/>
    </row>
    <row r="5" spans="1:7">
      <c r="G5" s="206"/>
    </row>
  </sheetData>
  <sheetProtection algorithmName="SHA-512" hashValue="25uy9l2bBvOxBiVWxb+WpBWgGaQQwI68mrIrBeRyEiU2jXPFsEyMzcIYFPMhhDrK11LiqsVaHdAYgVzY8u8mFA==" saltValue="fY8omMo1XTc92h2I1npSq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Riaza Miñana, Belen</dc:creator>
  <cp:lastModifiedBy>Riaza Miñana, Belen</cp:lastModifiedBy>
  <dcterms:created xsi:type="dcterms:W3CDTF">2019-02-21T12:44:47Z</dcterms:created>
  <dcterms:modified xsi:type="dcterms:W3CDTF">2022-02-02T08:37:08Z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