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mc:AlternateContent xmlns:mc="http://schemas.openxmlformats.org/markup-compatibility/2006">
    <mc:Choice Requires="x15">
      <x15ac:absPath xmlns:x15ac="http://schemas.microsoft.com/office/spreadsheetml/2010/11/ac" url="V:\Departamento\7344-Planificacion_Estudios\R.Inversores\Presentaciones\23.12 Resultados diciembre 2023\23.12 Excel información financiera\"/>
    </mc:Choice>
  </mc:AlternateContent>
  <xr:revisionPtr revIDLastSave="0" documentId="13_ncr:1_{AEE33BB1-41CB-45B6-9224-ECE82C6FDAB4}" xr6:coauthVersionLast="47" xr6:coauthVersionMax="47" xr10:uidLastSave="{00000000-0000-0000-0000-000000000000}"/>
  <bookViews>
    <workbookView xWindow="-98" yWindow="-98" windowWidth="21795" windowHeight="13996" tabRatio="881" firstSheet="1" activeTab="1" xr2:uid="{00000000-000D-0000-FFFF-FFFF00000000}"/>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Loans and advances"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Glossary!$C$34</definedName>
    <definedName name="_Hlk514416712" localSheetId="14">Glossary!$C$35</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3" l="1"/>
  <c r="C4" i="13"/>
  <c r="E4" i="11"/>
  <c r="C4" i="11"/>
  <c r="E4" i="7"/>
  <c r="C4" i="7"/>
  <c r="E4" i="6"/>
  <c r="C4" i="6"/>
  <c r="E4" i="5"/>
  <c r="C4" i="5"/>
  <c r="E4" i="4"/>
  <c r="C4" i="4"/>
  <c r="E4" i="2"/>
  <c r="C4" i="2"/>
  <c r="E4" i="12"/>
  <c r="C4" i="12"/>
  <c r="G5" i="11" l="1"/>
  <c r="H5" i="11"/>
</calcChain>
</file>

<file path=xl/sharedStrings.xml><?xml version="1.0" encoding="utf-8"?>
<sst xmlns="http://schemas.openxmlformats.org/spreadsheetml/2006/main" count="653" uniqueCount="389">
  <si>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</si>
  <si>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</si>
  <si>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</si>
  <si>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</si>
  <si>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</si>
  <si>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</si>
  <si>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</si>
  <si>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</si>
  <si>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</si>
  <si>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</si>
  <si>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</si>
  <si>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</si>
  <si>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</si>
  <si>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</si>
  <si>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</si>
  <si>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</si>
  <si>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</si>
  <si>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</si>
  <si>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</si>
  <si>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</si>
  <si>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</si>
  <si>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</si>
  <si>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</si>
  <si>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</si>
  <si>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</si>
  <si>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</si>
  <si>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</si>
  <si>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</si>
  <si>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</si>
  <si>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</si>
  <si>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</si>
  <si>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</si>
  <si>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</si>
  <si>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</si>
  <si>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O</t>
  </si>
  <si>
    <t>Glosario</t>
  </si>
  <si>
    <t>Definición</t>
  </si>
  <si>
    <t>-</t>
  </si>
  <si>
    <t>Average Total Assets ("ATA"):</t>
  </si>
  <si>
    <r>
      <t>Coverage of NPL on loans to real-estate developers</t>
    </r>
    <r>
      <rPr>
        <sz val="10"/>
        <color theme="1"/>
        <rFont val="Times New Roman"/>
        <family val="1"/>
      </rPr>
      <t>:</t>
    </r>
  </si>
  <si>
    <t xml:space="preserve">Foreclosed Assets over Total Assets ratio: </t>
  </si>
  <si>
    <t>Foreclosed land assets coverage ratio:</t>
  </si>
  <si>
    <t>Income from Non-banking Products Commercialization:</t>
  </si>
  <si>
    <r>
      <t>Income from Other Services Fees:</t>
    </r>
    <r>
      <rPr>
        <sz val="10"/>
        <color theme="1"/>
        <rFont val="Times New Roman"/>
        <family val="1"/>
      </rPr>
      <t xml:space="preserve"> </t>
    </r>
  </si>
  <si>
    <t>Income from Payments and Other Services Fees:</t>
  </si>
  <si>
    <t xml:space="preserve">Liquid assets: </t>
  </si>
  <si>
    <t xml:space="preserve">Non-performing Assets ("NPA"): </t>
  </si>
  <si>
    <t xml:space="preserve">NII over ATA: </t>
  </si>
  <si>
    <t xml:space="preserve">NPA coverage ratio: </t>
  </si>
  <si>
    <t xml:space="preserve">NPA ratio: </t>
  </si>
  <si>
    <t xml:space="preserve">NPL coverage ratio: </t>
  </si>
  <si>
    <r>
      <t>NPL ratio on loans to real-estate developers</t>
    </r>
    <r>
      <rPr>
        <sz val="10"/>
        <color theme="1"/>
        <rFont val="Times New Roman"/>
        <family val="1"/>
      </rPr>
      <t xml:space="preserve">: </t>
    </r>
  </si>
  <si>
    <r>
      <t>Operating expenditure over ATA</t>
    </r>
    <r>
      <rPr>
        <sz val="10"/>
        <color theme="1"/>
        <rFont val="Times New Roman"/>
        <family val="1"/>
      </rPr>
      <t xml:space="preserve">: </t>
    </r>
  </si>
  <si>
    <t xml:space="preserve">Performing Credit Portfolio: </t>
  </si>
  <si>
    <t>Recurring revenues</t>
  </si>
  <si>
    <t>Return on Average Equity ("ROE"):</t>
  </si>
  <si>
    <t>Excel?</t>
  </si>
  <si>
    <t>Densidad APRs</t>
  </si>
  <si>
    <t>RENTABILIDAD</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</si>
  <si>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</si>
  <si>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</si>
  <si>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</si>
  <si>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</si>
  <si>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</si>
  <si>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</si>
  <si>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</si>
  <si>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</si>
  <si>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</si>
  <si>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</si>
  <si>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</si>
  <si>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</si>
  <si>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</si>
  <si>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</si>
  <si>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</si>
  <si>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</si>
  <si>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</si>
  <si>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</si>
  <si>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</si>
  <si>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</si>
  <si>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</si>
  <si>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</si>
  <si>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</si>
  <si>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</si>
  <si>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</si>
  <si>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</si>
  <si>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</si>
  <si>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</si>
  <si>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</si>
  <si>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</si>
  <si>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</si>
  <si>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</si>
  <si>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</si>
  <si>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</si>
  <si>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</si>
  <si>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</si>
  <si>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</si>
  <si>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</si>
  <si>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</si>
  <si>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</si>
  <si>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</si>
  <si>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</si>
  <si>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</si>
  <si>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</si>
  <si>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</si>
  <si>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</si>
  <si>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</si>
  <si>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</si>
  <si>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</si>
  <si>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Loan and advances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</si>
  <si>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</si>
  <si>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</si>
  <si>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</si>
  <si>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</si>
  <si>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</si>
  <si>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</si>
  <si>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</si>
  <si>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</si>
  <si>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</si>
  <si>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</si>
  <si>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</si>
  <si>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</si>
  <si>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</si>
  <si>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</si>
  <si>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</si>
  <si>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</si>
  <si>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</si>
  <si>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</si>
  <si>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</si>
  <si>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</si>
  <si>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</si>
  <si>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</si>
  <si>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</si>
  <si>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</si>
  <si>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</si>
  <si>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</si>
  <si>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</si>
  <si>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</si>
  <si>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</si>
  <si>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</si>
  <si>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</si>
  <si>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</si>
  <si>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</si>
  <si>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</si>
  <si>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</si>
  <si>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</si>
  <si>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</si>
  <si>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</si>
  <si>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</si>
  <si>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</si>
  <si>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</si>
  <si>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</si>
  <si>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</si>
  <si>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</si>
  <si>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</si>
  <si>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</si>
  <si>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</si>
  <si>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</si>
  <si>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</si>
  <si>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</si>
  <si>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</si>
  <si>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</si>
  <si>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</si>
  <si>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</si>
  <si>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</si>
  <si>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</si>
  <si>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</si>
  <si>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</si>
  <si>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</si>
  <si>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</si>
  <si>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</si>
  <si>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</si>
  <si>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</si>
  <si>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</si>
  <si>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</si>
  <si>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</si>
  <si>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</si>
  <si>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</si>
  <si>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</si>
  <si>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</si>
  <si>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</si>
  <si>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</si>
  <si>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</si>
  <si>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</si>
  <si>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</si>
  <si>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</si>
  <si>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</si>
  <si>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Presented, solely and exclusively, for comparative purposes.</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</si>
  <si>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</si>
  <si>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</si>
  <si>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</si>
  <si>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</si>
  <si>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</si>
  <si>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</si>
  <si>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</si>
  <si>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</si>
  <si>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</si>
  <si>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</si>
  <si>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</si>
  <si>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</si>
  <si>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</si>
  <si>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</si>
  <si>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</si>
  <si>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</si>
  <si>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</si>
  <si>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</si>
  <si>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</si>
  <si>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</si>
  <si>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</si>
  <si>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</si>
  <si>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</si>
  <si>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</si>
  <si>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</si>
  <si>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</si>
  <si>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</si>
  <si>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</si>
  <si>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</si>
  <si>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</si>
  <si>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</si>
  <si>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</si>
  <si>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</si>
  <si>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</si>
  <si>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Investment funds</t>
  </si>
  <si>
    <t>Interbank</t>
  </si>
  <si>
    <t>Central banks (ECB)</t>
  </si>
  <si>
    <t>Wholesale resources</t>
  </si>
  <si>
    <t>Loans and advances (net)</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</si>
  <si>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</si>
  <si>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</si>
  <si>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</si>
  <si>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</si>
  <si>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</si>
  <si>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</si>
  <si>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</si>
  <si>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</si>
  <si>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</si>
  <si>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</si>
  <si>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</si>
  <si>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</si>
  <si>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</si>
  <si>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</si>
  <si>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</si>
  <si>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</si>
  <si>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</si>
  <si>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</si>
  <si>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</si>
  <si>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</si>
  <si>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</si>
  <si>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</si>
  <si>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</si>
  <si>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</si>
  <si>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Quotient between impairment losses on loans and advances to customers and impaired assets thereof</t>
  </si>
  <si>
    <t>Foreclosed assets over total assets ratio</t>
  </si>
  <si>
    <t>NPA (Non-performing Assets)</t>
  </si>
  <si>
    <t>NPA (Non-performing Assets) ratio</t>
  </si>
  <si>
    <t>NPA (Non-performing Assets) coverage ratio</t>
  </si>
  <si>
    <t>Quotient between impairment losses of non-performing assets and total non-performing assets</t>
  </si>
  <si>
    <t>RWA (Risk Weighted Assets) density</t>
  </si>
  <si>
    <t>Quotient between risk-weighted assets (phase-in) and total assets</t>
  </si>
  <si>
    <t xml:space="preserve">Quotient between non-performing assets (NPAs) and the sum of impairment losses of NPAs plus capital, share premium and reserves </t>
  </si>
  <si>
    <t>Liquid assets</t>
  </si>
  <si>
    <t>LTD (Loan to Deposits) ratio</t>
  </si>
  <si>
    <t>Quotient between loans and advances to customers (net) and deposits from customers</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</si>
  <si>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</si>
  <si>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</si>
  <si>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</si>
  <si>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</si>
  <si>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</si>
  <si>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</si>
  <si>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</si>
  <si>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Valuation adjustments</t>
  </si>
  <si>
    <t>Issuances*</t>
  </si>
  <si>
    <t>Breakdown of foreclosed assets by type</t>
  </si>
  <si>
    <t>Loans and advances to customers</t>
  </si>
  <si>
    <t>Retail deposit from customers</t>
  </si>
  <si>
    <t>Net Stable Funding Ratio (NSFR)</t>
  </si>
  <si>
    <t>Performing loans portfolio</t>
  </si>
  <si>
    <t>Loans to customers (gross)</t>
  </si>
  <si>
    <t>Non residential</t>
  </si>
  <si>
    <t>Risk Weighted Assets</t>
  </si>
  <si>
    <t>Total capital ratio</t>
  </si>
  <si>
    <t>Total (1+2)</t>
  </si>
  <si>
    <t>Units</t>
  </si>
  <si>
    <t xml:space="preserve">Total Capital </t>
  </si>
  <si>
    <t>Risk Weighted Assets (RWA)</t>
  </si>
  <si>
    <t>Alternative Performance Measures (APMs)</t>
  </si>
  <si>
    <t>*Includes both covered bonds and hybrid intruments issuances</t>
  </si>
  <si>
    <t>Structured products</t>
  </si>
  <si>
    <t>INCOME STATEMENT</t>
  </si>
  <si>
    <t>RISK MANAGEMENT</t>
  </si>
  <si>
    <t>LIQUIDITY</t>
  </si>
  <si>
    <t>SOLVENCY</t>
  </si>
  <si>
    <t>OTHER INFORMATION</t>
  </si>
  <si>
    <t>Difference between the average yield of performing loans portfolio and average cost of deposits</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</si>
  <si>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</si>
  <si>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</si>
  <si>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</si>
  <si>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Sum of the gross amounts corresponding to impaired assets in loans and advances to customers and foreclosed assets</t>
  </si>
  <si>
    <t>Quotient between non-performing assets (NPAs) and the sum of loans to customers (gross) plus foreclosed assets (gross)</t>
  </si>
  <si>
    <t>Quotient between impaired assets (gross) in loans and advances to customers and loans to customers (gross)</t>
  </si>
  <si>
    <t>Loans to customers (gross) minus impaired assets in loans and advances to customers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</si>
  <si>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</si>
  <si>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</si>
  <si>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</si>
  <si>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</si>
  <si>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</si>
  <si>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</si>
  <si>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</si>
  <si>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ATMs</t>
  </si>
  <si>
    <t>CB issuance capacity (2)</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</si>
  <si>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</si>
  <si>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</si>
  <si>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</si>
  <si>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</si>
  <si>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</si>
  <si>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</si>
  <si>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</si>
  <si>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</si>
  <si>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</si>
  <si>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</si>
  <si>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NPL</t>
  </si>
  <si>
    <t>Impairment losses of foreclosed assets</t>
  </si>
  <si>
    <t>Impairment losses of NPA</t>
  </si>
  <si>
    <t>Total retail funds (1+2)</t>
  </si>
  <si>
    <t>Off-balance sheet funds</t>
  </si>
  <si>
    <t>Off-balance sheet funds (2)</t>
  </si>
  <si>
    <t>BALANCE SHEET</t>
  </si>
  <si>
    <t>Total equity</t>
  </si>
  <si>
    <t>From off-balance sheet funds</t>
  </si>
  <si>
    <t>Retail deposits from customers (1)</t>
  </si>
  <si>
    <t>Sum of loans and advances to customers (net), excluding reverse repurchase agreements, plus retail customer funds (retail customer deposits + Off-balance sheet funds)</t>
  </si>
  <si>
    <t>Quotient between loans and advances to customers (net), excluding reverse repurchase agreements, and retail deposits from customers</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</si>
  <si>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</si>
  <si>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</si>
  <si>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Breakdown of loans and advances to customers (gross) by stage</t>
  </si>
  <si>
    <t>Loans and advances to customers (gross)</t>
  </si>
  <si>
    <t>*Corresponds to one-off activities on loans and advances to customers: Reverse repurchase agreements, guarantees given, advance to Social Security due to extra payment (only in June)…</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</si>
  <si>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</si>
  <si>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</si>
  <si>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</si>
  <si>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</si>
  <si>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</si>
  <si>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</si>
  <si>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</si>
  <si>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</si>
  <si>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</si>
  <si>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</si>
  <si>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</si>
  <si>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</si>
  <si>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</si>
  <si>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</si>
  <si>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</si>
  <si>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</si>
  <si>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</si>
  <si>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</si>
  <si>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</si>
  <si>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</si>
  <si>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</si>
  <si>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</si>
  <si>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</si>
  <si>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</si>
  <si>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</si>
  <si>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</si>
  <si>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</si>
  <si>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</si>
  <si>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</si>
  <si>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</si>
  <si>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</si>
  <si>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</si>
  <si>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</si>
  <si>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</si>
  <si>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</si>
  <si>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</si>
  <si>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</si>
  <si>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</si>
  <si>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</si>
  <si>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</si>
  <si>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Insurance products</t>
  </si>
  <si>
    <t>Sum of balances corresponding to: investment funds, pension plans, structured products and insurance products classified as “off-balance”</t>
  </si>
  <si>
    <t>Quotient between operating expenses (administrative expenses + depreciation and amortisation) and gross margin, both amounts annualized (except in the end of the year)</t>
  </si>
  <si>
    <t>Absoluta</t>
  </si>
  <si>
    <t>MREL ratio</t>
  </si>
  <si>
    <t>(*) Since 30/09/2022 with a 105% legal overcollateralisation</t>
  </si>
  <si>
    <t>Agents</t>
  </si>
  <si>
    <t xml:space="preserve">  Revaluation reserves</t>
  </si>
  <si>
    <t xml:space="preserve">Financial liabilities designed at fair value </t>
  </si>
  <si>
    <t>Financial liabilities at amortised cost through profit and loss</t>
  </si>
  <si>
    <t>n.a.</t>
  </si>
  <si>
    <t xml:space="preserve">  Other long-term obligations to employee</t>
  </si>
  <si>
    <t>31-12-2022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</si>
</sst>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_-;\-* #,##0.00\ _€_-;_-* &quot;-&quot;??\ _€_-;_-@_-"/>
    <numFmt numFmtId="165" formatCode="[$-C0A]mmmm/yy;@"/>
    <numFmt numFmtId="166" formatCode="#,##0_);\(#,##0\);\ &quot; - &quot;"/>
    <numFmt numFmtId="167" formatCode="#,##0;\(#,##0\);\ &quot; - &quot;"/>
    <numFmt numFmtId="168" formatCode="#,##0;\(#,##0\);\-"/>
    <numFmt numFmtId="169" formatCode="#,##0.0;\(#,##0.0\);\-"/>
    <numFmt numFmtId="170" formatCode="0.0%"/>
    <numFmt numFmtId="171" formatCode="_-* #,##0\ _€_-;\-* #,##0\ _€_-;_-* &quot;-&quot;??\ _€_-;_-@_-"/>
    <numFmt numFmtId="172" formatCode="_-* #,##0.0\ _€_-;\-* #,##0.0\ _€_-;_-* &quot;-&quot;??\ _€_-;_-@_-"/>
    <numFmt numFmtId="173" formatCode="#,##0.0"/>
  </numFmts>
  <fonts count="62">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sz val="10"/>
      <color theme="1"/>
      <name val="Times New Roman"/>
      <family val="1"/>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b/>
      <sz val="11"/>
      <name val="Museo Sans 300"/>
      <family val="3"/>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8">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
      <left/>
      <right style="thin">
        <color theme="0"/>
      </right>
      <top style="thin">
        <color theme="0" tint="-0.34998626667073579"/>
      </top>
      <bottom/>
      <diagonal/>
    </border>
    <border>
      <left/>
      <right style="thin">
        <color theme="0"/>
      </right>
      <top style="thin">
        <color theme="0" tint="-0.34998626667073579"/>
      </top>
      <bottom style="thin">
        <color indexed="64"/>
      </bottom>
      <diagonal/>
    </border>
    <border>
      <left style="thin">
        <color theme="0"/>
      </left>
      <right style="thin">
        <color theme="0"/>
      </right>
      <top/>
      <bottom/>
      <diagonal/>
    </border>
    <border>
      <left/>
      <right/>
      <top style="medium">
        <color rgb="FFA6A6A6"/>
      </top>
      <bottom style="medium">
        <color rgb="FFA6A6A6"/>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1" fillId="0" borderId="0" applyNumberFormat="0" applyFill="0" applyBorder="0" applyAlignment="0" applyProtection="0">
      <alignment vertical="top"/>
      <protection locked="0"/>
    </xf>
  </cellStyleXfs>
  <cellXfs count="270">
    <xf numFmtId="0" fontId="0" fillId="0" borderId="0" xfId="0"/>
    <xf numFmtId="165" fontId="0" fillId="0" borderId="0" xfId="0" applyNumberFormat="1"/>
    <xf numFmtId="0" fontId="0" fillId="0" borderId="0" xfId="0" applyAlignment="1">
      <alignment horizontal="center"/>
    </xf>
    <xf numFmtId="0" fontId="3" fillId="0" borderId="0" xfId="0" applyFont="1" applyAlignment="1">
      <alignment horizontal="left"/>
    </xf>
    <xf numFmtId="0" fontId="2" fillId="0" borderId="0" xfId="0" applyFont="1"/>
    <xf numFmtId="167" fontId="0" fillId="0" borderId="0" xfId="0" applyNumberFormat="1"/>
    <xf numFmtId="0" fontId="8" fillId="0" borderId="0" xfId="5" applyFont="1" applyAlignment="1">
      <alignment horizontal="right"/>
    </xf>
    <xf numFmtId="0" fontId="4" fillId="0" borderId="0" xfId="5" quotePrefix="1" applyFont="1"/>
    <xf numFmtId="0" fontId="7" fillId="0" borderId="0" xfId="5"/>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70" fontId="0" fillId="0" borderId="0" xfId="0" applyNumberFormat="1"/>
    <xf numFmtId="171" fontId="0" fillId="0" borderId="0" xfId="0" applyNumberFormat="1"/>
    <xf numFmtId="0" fontId="0" fillId="2" borderId="0" xfId="0" applyFill="1" applyAlignment="1">
      <alignment horizontal="left" indent="2"/>
    </xf>
    <xf numFmtId="170"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1"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1" fontId="18" fillId="10" borderId="6" xfId="1" applyNumberFormat="1" applyFont="1" applyFill="1" applyBorder="1" applyAlignment="1">
      <alignment horizontal="right" vertical="center"/>
    </xf>
    <xf numFmtId="0" fontId="19" fillId="0" borderId="0" xfId="0" applyFont="1" applyAlignment="1">
      <alignment vertical="top"/>
    </xf>
    <xf numFmtId="170" fontId="18" fillId="10" borderId="6" xfId="2" applyNumberFormat="1" applyFont="1" applyFill="1" applyBorder="1" applyAlignment="1">
      <alignment horizontal="right" vertical="center"/>
    </xf>
    <xf numFmtId="170" fontId="18" fillId="9" borderId="6" xfId="2" applyNumberFormat="1" applyFont="1" applyFill="1" applyBorder="1" applyAlignment="1">
      <alignment horizontal="righ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0" fontId="18" fillId="10" borderId="6" xfId="0" applyFont="1" applyFill="1" applyBorder="1" applyAlignment="1">
      <alignment horizontal="left" vertical="center" indent="2"/>
    </xf>
    <xf numFmtId="0" fontId="21" fillId="11" borderId="0" xfId="0" applyFont="1" applyFill="1"/>
    <xf numFmtId="17" fontId="22" fillId="12" borderId="0" xfId="0" applyNumberFormat="1" applyFont="1" applyFill="1" applyAlignment="1">
      <alignment horizontal="center" vertical="center"/>
    </xf>
    <xf numFmtId="0" fontId="23" fillId="2" borderId="0" xfId="0" applyFont="1" applyFill="1" applyAlignment="1">
      <alignment horizontal="left"/>
    </xf>
    <xf numFmtId="172"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xf numFmtId="0" fontId="24" fillId="0" borderId="0" xfId="0" applyFont="1" applyAlignment="1">
      <alignment wrapText="1"/>
    </xf>
    <xf numFmtId="0" fontId="26" fillId="7" borderId="0" xfId="0" applyFont="1" applyFill="1"/>
    <xf numFmtId="0" fontId="26" fillId="0" borderId="0" xfId="0" applyFont="1"/>
    <xf numFmtId="0" fontId="29" fillId="2" borderId="0" xfId="0" applyFont="1" applyFill="1" applyAlignment="1">
      <alignment wrapText="1" shrinkToFit="1"/>
    </xf>
    <xf numFmtId="0" fontId="30" fillId="2" borderId="0" xfId="0" applyFont="1" applyFill="1" applyAlignment="1">
      <alignment wrapText="1" shrinkToFit="1"/>
    </xf>
    <xf numFmtId="0" fontId="33" fillId="2" borderId="0" xfId="0" applyFont="1" applyFill="1"/>
    <xf numFmtId="0" fontId="31" fillId="2" borderId="0" xfId="0" applyFont="1" applyFill="1" applyAlignment="1">
      <alignment horizontal="left" vertical="center" wrapText="1" indent="2"/>
    </xf>
    <xf numFmtId="0" fontId="31" fillId="2" borderId="0" xfId="0" applyFont="1" applyFill="1" applyAlignment="1">
      <alignment horizontal="left" vertical="center" wrapText="1" indent="4"/>
    </xf>
    <xf numFmtId="0" fontId="31" fillId="2" borderId="0" xfId="0" applyFont="1" applyFill="1" applyAlignment="1">
      <alignment horizontal="left" vertical="center" wrapText="1" indent="3"/>
    </xf>
    <xf numFmtId="0" fontId="31" fillId="2" borderId="0" xfId="0" applyFont="1" applyFill="1" applyAlignment="1">
      <alignment horizontal="left" vertical="center" wrapText="1" indent="1"/>
    </xf>
    <xf numFmtId="0" fontId="35" fillId="2" borderId="0" xfId="0" applyFont="1" applyFill="1"/>
    <xf numFmtId="0" fontId="33" fillId="0" borderId="0" xfId="0" applyFont="1"/>
    <xf numFmtId="0" fontId="18" fillId="2" borderId="0" xfId="0" applyFont="1" applyFill="1" applyAlignment="1">
      <alignment horizontal="left" vertical="center" wrapText="1"/>
    </xf>
    <xf numFmtId="0" fontId="31" fillId="2" borderId="0" xfId="0" applyFont="1" applyFill="1" applyAlignment="1">
      <alignment horizontal="left" vertical="center" wrapText="1"/>
    </xf>
    <xf numFmtId="0" fontId="36" fillId="2" borderId="0" xfId="0" applyFont="1" applyFill="1" applyAlignment="1">
      <alignment horizontal="left" vertical="center" wrapText="1"/>
    </xf>
    <xf numFmtId="0" fontId="36" fillId="2" borderId="8" xfId="0" applyFont="1" applyFill="1" applyBorder="1" applyAlignment="1">
      <alignment horizontal="left" vertical="center" wrapText="1"/>
    </xf>
    <xf numFmtId="0" fontId="33"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3" fillId="2" borderId="1" xfId="0" applyFont="1" applyFill="1" applyBorder="1" applyAlignment="1">
      <alignment horizontal="center" vertical="center"/>
    </xf>
    <xf numFmtId="0" fontId="18" fillId="2" borderId="7" xfId="0" applyFont="1" applyFill="1" applyBorder="1" applyAlignment="1">
      <alignment vertical="center" wrapText="1"/>
    </xf>
    <xf numFmtId="0" fontId="34" fillId="2" borderId="10" xfId="0" applyFont="1" applyFill="1" applyBorder="1" applyAlignment="1">
      <alignment vertical="center" wrapText="1"/>
    </xf>
    <xf numFmtId="17" fontId="39" fillId="2" borderId="0" xfId="0" applyNumberFormat="1" applyFont="1" applyFill="1" applyAlignment="1">
      <alignment horizontal="center" vertical="center"/>
    </xf>
    <xf numFmtId="0" fontId="38" fillId="0" borderId="0" xfId="0" applyFont="1"/>
    <xf numFmtId="0" fontId="40" fillId="2" borderId="3"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Alignment="1">
      <alignment vertical="center"/>
    </xf>
    <xf numFmtId="169" fontId="27" fillId="2" borderId="7" xfId="0" applyNumberFormat="1" applyFont="1" applyFill="1" applyBorder="1" applyAlignment="1">
      <alignment horizontal="right" vertical="center"/>
    </xf>
    <xf numFmtId="169" fontId="27" fillId="2" borderId="0" xfId="0" applyNumberFormat="1" applyFont="1" applyFill="1" applyAlignment="1">
      <alignment horizontal="right" vertical="center"/>
    </xf>
    <xf numFmtId="170" fontId="27" fillId="2" borderId="7" xfId="2" applyNumberFormat="1" applyFont="1" applyFill="1" applyBorder="1" applyAlignment="1">
      <alignment horizontal="right" vertical="center"/>
    </xf>
    <xf numFmtId="0" fontId="28" fillId="2" borderId="0" xfId="0" applyFont="1" applyFill="1" applyAlignment="1">
      <alignment vertical="center" wrapText="1"/>
    </xf>
    <xf numFmtId="169" fontId="28" fillId="2" borderId="0" xfId="0" applyNumberFormat="1" applyFont="1" applyFill="1" applyAlignment="1">
      <alignment horizontal="right" vertical="center" wrapText="1"/>
    </xf>
    <xf numFmtId="169" fontId="27" fillId="6" borderId="7" xfId="0" applyNumberFormat="1" applyFont="1" applyFill="1" applyBorder="1" applyAlignment="1">
      <alignment horizontal="right" vertical="center"/>
    </xf>
    <xf numFmtId="170" fontId="27"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8" fillId="2" borderId="0" xfId="0" applyFont="1" applyFill="1" applyAlignment="1">
      <alignment vertical="center"/>
    </xf>
    <xf numFmtId="169" fontId="28" fillId="2" borderId="0" xfId="0" applyNumberFormat="1" applyFont="1" applyFill="1" applyAlignment="1">
      <alignment horizontal="right" vertical="center"/>
    </xf>
    <xf numFmtId="0" fontId="27" fillId="2" borderId="10" xfId="0" applyFont="1" applyFill="1" applyBorder="1" applyAlignment="1">
      <alignment vertical="center"/>
    </xf>
    <xf numFmtId="169" fontId="27" fillId="2" borderId="10" xfId="0" applyNumberFormat="1" applyFont="1" applyFill="1" applyBorder="1" applyAlignment="1">
      <alignment horizontal="right" vertical="center"/>
    </xf>
    <xf numFmtId="0" fontId="28" fillId="2" borderId="10" xfId="0" applyFont="1" applyFill="1" applyBorder="1" applyAlignment="1">
      <alignment vertical="center"/>
    </xf>
    <xf numFmtId="169" fontId="28" fillId="2" borderId="10" xfId="0" applyNumberFormat="1" applyFont="1" applyFill="1" applyBorder="1" applyAlignment="1">
      <alignment horizontal="right" vertical="center"/>
    </xf>
    <xf numFmtId="170" fontId="28" fillId="2" borderId="10" xfId="2" applyNumberFormat="1" applyFont="1" applyFill="1" applyBorder="1" applyAlignment="1">
      <alignment horizontal="right" vertical="center"/>
    </xf>
    <xf numFmtId="0" fontId="27" fillId="2" borderId="0" xfId="0" applyFont="1" applyFill="1"/>
    <xf numFmtId="0" fontId="27" fillId="0" borderId="0" xfId="0" applyFont="1"/>
    <xf numFmtId="17" fontId="17" fillId="4" borderId="0" xfId="0" applyNumberFormat="1" applyFont="1" applyFill="1" applyAlignment="1">
      <alignment horizontal="left" vertical="center" indent="4"/>
    </xf>
    <xf numFmtId="0" fontId="42" fillId="0" borderId="0" xfId="5" quotePrefix="1" applyFont="1"/>
    <xf numFmtId="0" fontId="43" fillId="0" borderId="0" xfId="5" applyFont="1"/>
    <xf numFmtId="0" fontId="44" fillId="0" borderId="0" xfId="5" quotePrefix="1" applyFont="1"/>
    <xf numFmtId="0" fontId="45" fillId="0" borderId="0" xfId="5" applyFont="1"/>
    <xf numFmtId="172" fontId="33" fillId="0" borderId="0" xfId="1" applyNumberFormat="1" applyFont="1"/>
    <xf numFmtId="171" fontId="18" fillId="9" borderId="6" xfId="1" applyNumberFormat="1" applyFont="1" applyFill="1" applyBorder="1" applyAlignment="1">
      <alignment vertical="center"/>
    </xf>
    <xf numFmtId="170" fontId="18" fillId="9" borderId="6" xfId="2" applyNumberFormat="1" applyFont="1" applyFill="1" applyBorder="1" applyAlignment="1">
      <alignment vertical="center"/>
    </xf>
    <xf numFmtId="171" fontId="18" fillId="10" borderId="6" xfId="1" applyNumberFormat="1" applyFont="1" applyFill="1" applyBorder="1" applyAlignment="1">
      <alignment vertical="center"/>
    </xf>
    <xf numFmtId="170" fontId="18" fillId="10" borderId="6" xfId="2" applyNumberFormat="1" applyFont="1" applyFill="1" applyBorder="1" applyAlignment="1">
      <alignment vertical="center"/>
    </xf>
    <xf numFmtId="170" fontId="0" fillId="0" borderId="0" xfId="2" applyNumberFormat="1" applyFont="1" applyAlignment="1"/>
    <xf numFmtId="0" fontId="7" fillId="0" borderId="0" xfId="5" applyAlignment="1">
      <alignment horizontal="right"/>
    </xf>
    <xf numFmtId="0" fontId="0" fillId="0" borderId="0" xfId="0" applyAlignment="1">
      <alignment horizontal="right"/>
    </xf>
    <xf numFmtId="166" fontId="46" fillId="0" borderId="0" xfId="0" applyNumberFormat="1" applyFont="1" applyAlignment="1">
      <alignment horizontal="left"/>
    </xf>
    <xf numFmtId="170" fontId="33" fillId="0" borderId="0" xfId="2" applyNumberFormat="1" applyFont="1"/>
    <xf numFmtId="0" fontId="33" fillId="0" borderId="0" xfId="0" applyFont="1" applyAlignment="1">
      <alignment horizontal="right"/>
    </xf>
    <xf numFmtId="0" fontId="37" fillId="0" borderId="0" xfId="0" applyFont="1" applyAlignment="1">
      <alignment horizontal="right"/>
    </xf>
    <xf numFmtId="170" fontId="33" fillId="0" borderId="0" xfId="2" applyNumberFormat="1" applyFont="1" applyAlignment="1">
      <alignment horizontal="right"/>
    </xf>
    <xf numFmtId="0" fontId="27" fillId="2" borderId="0" xfId="0" applyFont="1" applyFill="1" applyAlignment="1">
      <alignment horizontal="center"/>
    </xf>
    <xf numFmtId="0" fontId="47" fillId="0" borderId="0" xfId="5" quotePrefix="1" applyFont="1"/>
    <xf numFmtId="0" fontId="32" fillId="0" borderId="0" xfId="0" applyFont="1"/>
    <xf numFmtId="0" fontId="24" fillId="0" borderId="7" xfId="0" applyFont="1" applyBorder="1" applyAlignment="1">
      <alignment wrapText="1"/>
    </xf>
    <xf numFmtId="0" fontId="18" fillId="2" borderId="12" xfId="0" applyFont="1" applyFill="1" applyBorder="1" applyAlignment="1">
      <alignment horizontal="left" vertical="center" wrapText="1"/>
    </xf>
    <xf numFmtId="0" fontId="36" fillId="4" borderId="11" xfId="0" applyFont="1" applyFill="1" applyBorder="1" applyAlignment="1">
      <alignment horizontal="left" vertical="center" wrapText="1"/>
    </xf>
    <xf numFmtId="0" fontId="36" fillId="2" borderId="12" xfId="0" applyFont="1" applyFill="1" applyBorder="1" applyAlignment="1">
      <alignment horizontal="left" vertical="center" wrapText="1"/>
    </xf>
    <xf numFmtId="0" fontId="33" fillId="2" borderId="19" xfId="0" applyFont="1" applyFill="1" applyBorder="1"/>
    <xf numFmtId="0" fontId="36"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4"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9" fontId="28" fillId="5" borderId="14" xfId="0" applyNumberFormat="1" applyFont="1" applyFill="1" applyBorder="1" applyAlignment="1">
      <alignment horizontal="right" vertical="center" wrapText="1"/>
    </xf>
    <xf numFmtId="169" fontId="27"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9" fontId="27" fillId="2" borderId="12" xfId="0" applyNumberFormat="1" applyFont="1" applyFill="1" applyBorder="1" applyAlignment="1">
      <alignment horizontal="right" vertical="center"/>
    </xf>
    <xf numFmtId="170" fontId="27" fillId="2" borderId="12" xfId="2" applyNumberFormat="1" applyFont="1" applyFill="1" applyBorder="1" applyAlignment="1">
      <alignment horizontal="right" vertical="center"/>
    </xf>
    <xf numFmtId="170" fontId="28" fillId="5" borderId="14" xfId="2" applyNumberFormat="1" applyFont="1" applyFill="1" applyBorder="1" applyAlignment="1">
      <alignment horizontal="right" vertical="center" wrapText="1"/>
    </xf>
    <xf numFmtId="170" fontId="27" fillId="2" borderId="13" xfId="2" applyNumberFormat="1" applyFont="1" applyFill="1" applyBorder="1" applyAlignment="1">
      <alignment horizontal="right" vertical="center"/>
    </xf>
    <xf numFmtId="169" fontId="28" fillId="5" borderId="11" xfId="0" applyNumberFormat="1" applyFont="1" applyFill="1" applyBorder="1" applyAlignment="1">
      <alignment horizontal="right" vertical="center" wrapText="1"/>
    </xf>
    <xf numFmtId="0" fontId="34" fillId="5" borderId="11" xfId="0" applyFont="1" applyFill="1" applyBorder="1" applyAlignment="1">
      <alignment horizontal="left" vertical="center" wrapText="1" indent="1"/>
    </xf>
    <xf numFmtId="169" fontId="28" fillId="5" borderId="14" xfId="0" applyNumberFormat="1" applyFont="1" applyFill="1" applyBorder="1" applyAlignment="1">
      <alignment horizontal="right" vertical="center"/>
    </xf>
    <xf numFmtId="170" fontId="28"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9" fontId="27" fillId="2" borderId="5" xfId="0" applyNumberFormat="1" applyFont="1" applyFill="1" applyBorder="1" applyAlignment="1">
      <alignment horizontal="right" vertical="center"/>
    </xf>
    <xf numFmtId="170" fontId="27" fillId="2" borderId="5" xfId="2" applyNumberFormat="1" applyFont="1" applyFill="1" applyBorder="1" applyAlignment="1">
      <alignment horizontal="right" vertical="center"/>
    </xf>
    <xf numFmtId="171" fontId="18" fillId="10" borderId="0" xfId="1" applyNumberFormat="1" applyFont="1" applyFill="1" applyBorder="1" applyAlignment="1">
      <alignment horizontal="right" vertical="center"/>
    </xf>
    <xf numFmtId="0" fontId="49" fillId="2" borderId="0" xfId="0" applyFont="1" applyFill="1" applyAlignment="1">
      <alignment horizontal="left"/>
    </xf>
    <xf numFmtId="0" fontId="16" fillId="4" borderId="0" xfId="0" applyFont="1" applyFill="1" applyAlignment="1">
      <alignment horizontal="left" vertical="center" indent="4"/>
    </xf>
    <xf numFmtId="0" fontId="39" fillId="2" borderId="0" xfId="0" applyFont="1" applyFill="1" applyAlignment="1">
      <alignment horizontal="center" vertical="center"/>
    </xf>
    <xf numFmtId="0" fontId="38" fillId="0" borderId="0" xfId="0" applyFont="1" applyAlignment="1">
      <alignment horizontal="right"/>
    </xf>
    <xf numFmtId="0" fontId="0" fillId="2" borderId="0" xfId="0" applyFill="1"/>
    <xf numFmtId="170" fontId="18" fillId="10" borderId="0" xfId="2" applyNumberFormat="1" applyFont="1" applyFill="1" applyBorder="1" applyAlignment="1">
      <alignment horizontal="right" vertical="center"/>
    </xf>
    <xf numFmtId="0" fontId="36" fillId="9" borderId="0" xfId="0" applyFont="1" applyFill="1" applyAlignment="1">
      <alignment horizontal="left" vertical="center" wrapText="1"/>
    </xf>
    <xf numFmtId="0" fontId="33" fillId="10" borderId="0" xfId="0" applyFont="1" applyFill="1"/>
    <xf numFmtId="171" fontId="27" fillId="0" borderId="6" xfId="1" applyNumberFormat="1" applyFont="1" applyFill="1" applyBorder="1" applyAlignment="1">
      <alignment horizontal="left" vertical="center"/>
    </xf>
    <xf numFmtId="170" fontId="27" fillId="0" borderId="6" xfId="2" applyNumberFormat="1" applyFont="1" applyFill="1" applyBorder="1" applyAlignment="1">
      <alignment horizontal="right" vertical="center"/>
    </xf>
    <xf numFmtId="3" fontId="28" fillId="5" borderId="20" xfId="0" applyNumberFormat="1" applyFont="1" applyFill="1" applyBorder="1" applyAlignment="1">
      <alignment horizontal="center"/>
    </xf>
    <xf numFmtId="170" fontId="28" fillId="5" borderId="20" xfId="2" applyNumberFormat="1" applyFont="1" applyFill="1" applyBorder="1" applyAlignment="1">
      <alignment horizontal="center"/>
    </xf>
    <xf numFmtId="3" fontId="28" fillId="0" borderId="10" xfId="0" applyNumberFormat="1" applyFont="1" applyBorder="1" applyAlignment="1">
      <alignment horizontal="center"/>
    </xf>
    <xf numFmtId="170" fontId="28" fillId="0" borderId="10" xfId="2" applyNumberFormat="1" applyFont="1" applyFill="1" applyBorder="1" applyAlignment="1">
      <alignment horizontal="center"/>
    </xf>
    <xf numFmtId="0" fontId="18" fillId="9" borderId="0" xfId="0" applyFont="1" applyFill="1" applyAlignment="1">
      <alignment horizontal="left" vertical="center"/>
    </xf>
    <xf numFmtId="170" fontId="18" fillId="9" borderId="0" xfId="2" applyNumberFormat="1" applyFont="1" applyFill="1" applyBorder="1" applyAlignment="1">
      <alignment horizontal="right" vertical="center"/>
    </xf>
    <xf numFmtId="171" fontId="18" fillId="9" borderId="0" xfId="1" applyNumberFormat="1" applyFont="1" applyFill="1" applyBorder="1" applyAlignment="1">
      <alignment horizontal="right" vertical="center"/>
    </xf>
    <xf numFmtId="0" fontId="48" fillId="0" borderId="10" xfId="0" applyFont="1" applyBorder="1"/>
    <xf numFmtId="0" fontId="0" fillId="10" borderId="0" xfId="0" applyFill="1"/>
    <xf numFmtId="172" fontId="33" fillId="0" borderId="0" xfId="1" applyNumberFormat="1" applyFont="1" applyFill="1"/>
    <xf numFmtId="0" fontId="18" fillId="9" borderId="0" xfId="0" applyFont="1" applyFill="1" applyAlignment="1">
      <alignment horizontal="left" vertical="center" indent="4"/>
    </xf>
    <xf numFmtId="171" fontId="18" fillId="9" borderId="0" xfId="1" applyNumberFormat="1" applyFont="1" applyFill="1" applyBorder="1" applyAlignment="1">
      <alignment vertical="center"/>
    </xf>
    <xf numFmtId="170" fontId="18" fillId="9" borderId="0" xfId="2" applyNumberFormat="1" applyFont="1" applyFill="1" applyBorder="1" applyAlignment="1">
      <alignment vertical="center"/>
    </xf>
    <xf numFmtId="170" fontId="33" fillId="0" borderId="0" xfId="0" applyNumberFormat="1" applyFont="1"/>
    <xf numFmtId="0" fontId="20" fillId="0" borderId="0" xfId="0" applyFont="1" applyAlignment="1">
      <alignment horizontal="left" vertical="center" readingOrder="1"/>
    </xf>
    <xf numFmtId="17" fontId="0" fillId="0" borderId="0" xfId="0" applyNumberFormat="1"/>
    <xf numFmtId="169" fontId="28" fillId="9" borderId="0" xfId="0" applyNumberFormat="1" applyFont="1" applyFill="1" applyAlignment="1">
      <alignment horizontal="right" vertical="center" wrapText="1"/>
    </xf>
    <xf numFmtId="168" fontId="27" fillId="2" borderId="12" xfId="0" applyNumberFormat="1" applyFont="1" applyFill="1" applyBorder="1" applyAlignment="1">
      <alignment horizontal="right" vertical="center"/>
    </xf>
    <xf numFmtId="168" fontId="27" fillId="2" borderId="0" xfId="0" applyNumberFormat="1" applyFont="1" applyFill="1" applyAlignment="1">
      <alignment horizontal="right" vertical="center"/>
    </xf>
    <xf numFmtId="170" fontId="27" fillId="2" borderId="18" xfId="2" applyNumberFormat="1" applyFont="1" applyFill="1" applyBorder="1" applyAlignment="1">
      <alignment horizontal="right" vertical="center"/>
    </xf>
    <xf numFmtId="168" fontId="27" fillId="2" borderId="7" xfId="0" applyNumberFormat="1" applyFont="1" applyFill="1" applyBorder="1" applyAlignment="1">
      <alignment horizontal="right" vertical="center"/>
    </xf>
    <xf numFmtId="168" fontId="27" fillId="2" borderId="9" xfId="0" applyNumberFormat="1" applyFont="1" applyFill="1" applyBorder="1" applyAlignment="1">
      <alignment horizontal="right" vertical="center"/>
    </xf>
    <xf numFmtId="170" fontId="27" fillId="2" borderId="9" xfId="2" applyNumberFormat="1" applyFont="1" applyFill="1" applyBorder="1" applyAlignment="1">
      <alignment horizontal="right" vertical="center"/>
    </xf>
    <xf numFmtId="168" fontId="27" fillId="6" borderId="7" xfId="0" applyNumberFormat="1" applyFont="1" applyFill="1" applyBorder="1" applyAlignment="1">
      <alignment horizontal="right" vertical="center"/>
    </xf>
    <xf numFmtId="168" fontId="27" fillId="6" borderId="9" xfId="0" applyNumberFormat="1" applyFont="1" applyFill="1" applyBorder="1" applyAlignment="1">
      <alignment horizontal="right" vertical="center"/>
    </xf>
    <xf numFmtId="170" fontId="27" fillId="6" borderId="9" xfId="2" applyNumberFormat="1" applyFont="1" applyFill="1" applyBorder="1" applyAlignment="1">
      <alignment horizontal="right" vertical="center"/>
    </xf>
    <xf numFmtId="168" fontId="41" fillId="4" borderId="11" xfId="0" applyNumberFormat="1" applyFont="1" applyFill="1" applyBorder="1" applyAlignment="1">
      <alignment horizontal="right" vertical="center"/>
    </xf>
    <xf numFmtId="168" fontId="41" fillId="2" borderId="0" xfId="0" applyNumberFormat="1" applyFont="1" applyFill="1" applyAlignment="1">
      <alignment horizontal="right" vertical="center"/>
    </xf>
    <xf numFmtId="168" fontId="27" fillId="2" borderId="13" xfId="0" applyNumberFormat="1" applyFont="1" applyFill="1" applyBorder="1" applyAlignment="1">
      <alignment horizontal="right" vertical="center"/>
    </xf>
    <xf numFmtId="170" fontId="27" fillId="2" borderId="15" xfId="2" applyNumberFormat="1" applyFont="1" applyFill="1" applyBorder="1" applyAlignment="1">
      <alignment horizontal="right" vertical="center"/>
    </xf>
    <xf numFmtId="168" fontId="41" fillId="2" borderId="12" xfId="0" applyNumberFormat="1" applyFont="1" applyFill="1" applyBorder="1" applyAlignment="1">
      <alignment horizontal="right" vertical="center"/>
    </xf>
    <xf numFmtId="170" fontId="41" fillId="2" borderId="18" xfId="2" applyNumberFormat="1" applyFont="1" applyFill="1" applyBorder="1" applyAlignment="1">
      <alignment horizontal="right" vertical="center"/>
    </xf>
    <xf numFmtId="168" fontId="27" fillId="5" borderId="11" xfId="0" applyNumberFormat="1" applyFont="1" applyFill="1" applyBorder="1" applyAlignment="1">
      <alignment horizontal="right" vertical="center"/>
    </xf>
    <xf numFmtId="168" fontId="27" fillId="5" borderId="14" xfId="0" applyNumberFormat="1" applyFont="1" applyFill="1" applyBorder="1" applyAlignment="1">
      <alignment horizontal="right" vertical="center"/>
    </xf>
    <xf numFmtId="170" fontId="27" fillId="5" borderId="17" xfId="2" applyNumberFormat="1" applyFont="1" applyFill="1" applyBorder="1" applyAlignment="1">
      <alignment horizontal="right" vertical="center"/>
    </xf>
    <xf numFmtId="170" fontId="41" fillId="2" borderId="15" xfId="2" applyNumberFormat="1" applyFont="1" applyFill="1" applyBorder="1" applyAlignment="1">
      <alignment horizontal="right" vertical="center"/>
    </xf>
    <xf numFmtId="171" fontId="18" fillId="2" borderId="6" xfId="1" applyNumberFormat="1" applyFont="1" applyFill="1" applyBorder="1" applyAlignment="1">
      <alignment vertical="center"/>
    </xf>
    <xf numFmtId="0" fontId="50" fillId="0" borderId="0" xfId="0" applyFont="1" applyAlignment="1">
      <alignment horizontal="left"/>
    </xf>
    <xf numFmtId="0" fontId="18" fillId="2" borderId="0" xfId="0" applyFont="1" applyFill="1"/>
    <xf numFmtId="0" fontId="18" fillId="0" borderId="0" xfId="0" applyFont="1" applyAlignment="1">
      <alignment horizontal="left" vertical="center"/>
    </xf>
    <xf numFmtId="3" fontId="28" fillId="0" borderId="0" xfId="0" applyNumberFormat="1" applyFont="1" applyAlignment="1">
      <alignment horizontal="center"/>
    </xf>
    <xf numFmtId="170" fontId="28" fillId="0" borderId="0" xfId="2" applyNumberFormat="1" applyFont="1" applyFill="1" applyBorder="1" applyAlignment="1">
      <alignment horizontal="center"/>
    </xf>
    <xf numFmtId="0" fontId="6" fillId="0" borderId="0" xfId="4"/>
    <xf numFmtId="0" fontId="6" fillId="2" borderId="0" xfId="4" applyFill="1"/>
    <xf numFmtId="0" fontId="52" fillId="0" borderId="0" xfId="4" applyFont="1" applyAlignment="1">
      <alignment vertical="top" wrapText="1"/>
    </xf>
    <xf numFmtId="0" fontId="53" fillId="0" borderId="0" xfId="0" applyFont="1"/>
    <xf numFmtId="0" fontId="54" fillId="0" borderId="0" xfId="7" applyFont="1" applyAlignment="1" applyProtection="1"/>
    <xf numFmtId="0" fontId="55" fillId="0" borderId="0" xfId="0" applyFont="1"/>
    <xf numFmtId="0" fontId="56" fillId="0" borderId="0" xfId="0" applyFont="1" applyAlignment="1">
      <alignment horizontal="center"/>
    </xf>
    <xf numFmtId="0" fontId="54" fillId="0" borderId="0" xfId="7" applyFont="1" applyAlignment="1" applyProtection="1">
      <alignment horizontal="center"/>
    </xf>
    <xf numFmtId="0" fontId="56" fillId="0" borderId="0" xfId="0" quotePrefix="1" applyFont="1" applyAlignment="1">
      <alignment horizontal="center"/>
    </xf>
    <xf numFmtId="170" fontId="18" fillId="2" borderId="6" xfId="2"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2" fontId="18" fillId="2" borderId="6" xfId="1" applyNumberFormat="1" applyFont="1" applyFill="1" applyBorder="1" applyAlignment="1">
      <alignment horizontal="right" vertical="center"/>
    </xf>
    <xf numFmtId="172" fontId="33" fillId="2" borderId="0" xfId="1" applyNumberFormat="1" applyFont="1" applyFill="1"/>
    <xf numFmtId="10" fontId="18" fillId="2" borderId="6" xfId="2" applyNumberFormat="1" applyFont="1" applyFill="1" applyBorder="1" applyAlignment="1">
      <alignment horizontal="right" vertical="center"/>
    </xf>
    <xf numFmtId="168" fontId="0" fillId="0" borderId="0" xfId="0" applyNumberFormat="1"/>
    <xf numFmtId="0" fontId="27" fillId="0" borderId="0" xfId="0" applyFont="1" applyAlignment="1">
      <alignment horizontal="left" vertical="top" wrapText="1"/>
    </xf>
    <xf numFmtId="0" fontId="27" fillId="0" borderId="0" xfId="0" applyFont="1" applyAlignment="1">
      <alignment horizontal="left" wrapText="1"/>
    </xf>
    <xf numFmtId="0" fontId="57" fillId="0" borderId="0" xfId="7" applyFont="1" applyAlignment="1" applyProtection="1"/>
    <xf numFmtId="171" fontId="28" fillId="0" borderId="0" xfId="0" applyNumberFormat="1" applyFont="1" applyAlignment="1">
      <alignment horizontal="center"/>
    </xf>
    <xf numFmtId="0" fontId="28" fillId="0" borderId="0" xfId="0" applyFont="1" applyAlignment="1">
      <alignment horizontal="center"/>
    </xf>
    <xf numFmtId="0" fontId="30" fillId="10" borderId="7" xfId="0" applyFont="1" applyFill="1" applyBorder="1" applyAlignment="1">
      <alignment wrapText="1"/>
    </xf>
    <xf numFmtId="0" fontId="30" fillId="10" borderId="7" xfId="0" applyFont="1" applyFill="1" applyBorder="1" applyAlignment="1">
      <alignment wrapText="1" shrinkToFit="1"/>
    </xf>
    <xf numFmtId="17" fontId="17" fillId="13" borderId="0" xfId="0" applyNumberFormat="1" applyFont="1" applyFill="1" applyAlignment="1">
      <alignment horizontal="left" vertical="center" wrapText="1"/>
    </xf>
    <xf numFmtId="0" fontId="31" fillId="0" borderId="7" xfId="0" applyFont="1" applyBorder="1" applyAlignment="1">
      <alignment wrapText="1"/>
    </xf>
    <xf numFmtId="0" fontId="18" fillId="9" borderId="6" xfId="0" applyFont="1" applyFill="1" applyBorder="1" applyAlignment="1">
      <alignment horizontal="left" vertical="center" indent="1"/>
    </xf>
    <xf numFmtId="0" fontId="58" fillId="2" borderId="0" xfId="0" applyFont="1" applyFill="1"/>
    <xf numFmtId="0" fontId="34" fillId="0" borderId="10" xfId="0" applyFont="1" applyBorder="1" applyAlignment="1">
      <alignment horizontal="right"/>
    </xf>
    <xf numFmtId="0" fontId="18" fillId="9" borderId="0" xfId="0" applyFont="1" applyFill="1" applyAlignment="1">
      <alignment horizontal="center"/>
    </xf>
    <xf numFmtId="0" fontId="18" fillId="0" borderId="0" xfId="0" applyFont="1"/>
    <xf numFmtId="0" fontId="34" fillId="0" borderId="0" xfId="0" applyFont="1"/>
    <xf numFmtId="0" fontId="34" fillId="0" borderId="10" xfId="0" applyFont="1" applyBorder="1"/>
    <xf numFmtId="0" fontId="28" fillId="10" borderId="21" xfId="0" applyFont="1" applyFill="1" applyBorder="1"/>
    <xf numFmtId="166" fontId="45" fillId="0" borderId="0" xfId="0" applyNumberFormat="1" applyFont="1" applyAlignment="1">
      <alignment horizontal="left"/>
    </xf>
    <xf numFmtId="0" fontId="9" fillId="0" borderId="0" xfId="0" applyFont="1"/>
    <xf numFmtId="0" fontId="18" fillId="10" borderId="6" xfId="0" applyFont="1" applyFill="1" applyBorder="1" applyAlignment="1">
      <alignment horizontal="left" vertical="center" indent="1"/>
    </xf>
    <xf numFmtId="0" fontId="34" fillId="5" borderId="20" xfId="0" applyFont="1" applyFill="1" applyBorder="1"/>
    <xf numFmtId="0" fontId="16" fillId="4" borderId="22" xfId="0" applyFont="1" applyFill="1" applyBorder="1" applyAlignment="1">
      <alignment horizontal="left" vertical="center" indent="4"/>
    </xf>
    <xf numFmtId="168" fontId="27" fillId="2" borderId="18" xfId="0" applyNumberFormat="1" applyFont="1" applyFill="1" applyBorder="1" applyAlignment="1">
      <alignment horizontal="right" vertical="center"/>
    </xf>
    <xf numFmtId="17" fontId="39" fillId="2" borderId="22" xfId="0" applyNumberFormat="1" applyFont="1" applyFill="1" applyBorder="1" applyAlignment="1">
      <alignment horizontal="center" vertical="center"/>
    </xf>
    <xf numFmtId="0" fontId="39" fillId="4" borderId="0" xfId="0" applyFont="1" applyFill="1" applyAlignment="1">
      <alignment horizontal="center" vertical="center"/>
    </xf>
    <xf numFmtId="14" fontId="39" fillId="4" borderId="0" xfId="0" applyNumberFormat="1" applyFont="1" applyFill="1" applyAlignment="1">
      <alignment horizontal="center" vertical="center" wrapText="1"/>
    </xf>
    <xf numFmtId="17" fontId="17" fillId="4" borderId="23" xfId="0" applyNumberFormat="1" applyFont="1" applyFill="1" applyBorder="1" applyAlignment="1">
      <alignment horizontal="right" vertical="center"/>
    </xf>
    <xf numFmtId="0" fontId="59" fillId="0" borderId="0" xfId="0" applyFont="1"/>
    <xf numFmtId="10" fontId="0" fillId="0" borderId="0" xfId="0" applyNumberFormat="1"/>
    <xf numFmtId="171" fontId="0" fillId="0" borderId="0" xfId="0" applyNumberFormat="1" applyAlignment="1">
      <alignment horizontal="right"/>
    </xf>
    <xf numFmtId="173" fontId="0" fillId="0" borderId="0" xfId="0" applyNumberFormat="1"/>
    <xf numFmtId="0" fontId="27" fillId="0" borderId="4" xfId="0" applyFont="1" applyBorder="1" applyAlignment="1">
      <alignment horizontal="center" vertical="center"/>
    </xf>
    <xf numFmtId="0" fontId="33" fillId="0" borderId="4" xfId="0" applyFont="1" applyBorder="1" applyAlignment="1">
      <alignment horizontal="center" vertical="center"/>
    </xf>
    <xf numFmtId="0" fontId="60" fillId="0" borderId="0" xfId="0" applyFont="1" applyAlignment="1">
      <alignment horizontal="left" vertical="center"/>
    </xf>
    <xf numFmtId="3" fontId="18" fillId="9" borderId="6" xfId="1" applyNumberFormat="1" applyFont="1" applyFill="1" applyBorder="1" applyAlignment="1">
      <alignment horizontal="right" vertical="center"/>
    </xf>
    <xf numFmtId="171" fontId="33"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8" fontId="27" fillId="2" borderId="14" xfId="0" applyNumberFormat="1" applyFont="1" applyFill="1" applyBorder="1" applyAlignment="1">
      <alignment horizontal="right" vertical="center"/>
    </xf>
    <xf numFmtId="168" fontId="27" fillId="2" borderId="16" xfId="0" applyNumberFormat="1" applyFont="1" applyFill="1" applyBorder="1" applyAlignment="1">
      <alignment horizontal="right" vertical="center"/>
    </xf>
    <xf numFmtId="170" fontId="27" fillId="2" borderId="16" xfId="2" applyNumberFormat="1" applyFont="1" applyFill="1" applyBorder="1" applyAlignment="1">
      <alignment horizontal="right" vertical="center"/>
    </xf>
    <xf numFmtId="10" fontId="27" fillId="0" borderId="0" xfId="0" applyNumberFormat="1" applyFont="1"/>
    <xf numFmtId="0" fontId="16" fillId="4" borderId="0" xfId="0" applyFont="1" applyFill="1" applyAlignment="1">
      <alignment vertical="center"/>
    </xf>
    <xf numFmtId="170" fontId="18" fillId="0" borderId="6" xfId="2" applyNumberFormat="1" applyFont="1" applyFill="1" applyBorder="1" applyAlignment="1">
      <alignment vertical="center"/>
    </xf>
    <xf numFmtId="0" fontId="27" fillId="10" borderId="6" xfId="0" applyFont="1" applyFill="1" applyBorder="1" applyAlignment="1">
      <alignment horizontal="left" vertical="center" indent="2"/>
    </xf>
    <xf numFmtId="0" fontId="58" fillId="0" borderId="0" xfId="0" applyFont="1" applyAlignment="1">
      <alignment horizontal="right"/>
    </xf>
    <xf numFmtId="171" fontId="34" fillId="10" borderId="0" xfId="1" applyNumberFormat="1" applyFont="1" applyFill="1" applyBorder="1" applyAlignment="1">
      <alignment horizontal="right" vertical="center"/>
    </xf>
    <xf numFmtId="0" fontId="61" fillId="0" borderId="0" xfId="0" applyFont="1" applyAlignment="1">
      <alignment horizontal="right"/>
    </xf>
    <xf numFmtId="170" fontId="34" fillId="10" borderId="0" xfId="2" applyNumberFormat="1" applyFont="1" applyFill="1" applyBorder="1" applyAlignment="1">
      <alignment horizontal="right" vertical="center"/>
    </xf>
    <xf numFmtId="0" fontId="17" fillId="4" borderId="0" xfId="0" applyFont="1" applyFill="1" applyAlignment="1">
      <alignment horizontal="left" vertical="center" indent="4"/>
    </xf>
    <xf numFmtId="170" fontId="27" fillId="0" borderId="0" xfId="0" applyNumberFormat="1" applyFont="1"/>
    <xf numFmtId="9" fontId="27" fillId="2" borderId="13" xfId="2" applyFont="1" applyFill="1" applyBorder="1" applyAlignment="1">
      <alignment horizontal="right" vertical="center"/>
    </xf>
    <xf numFmtId="170" fontId="41" fillId="4" borderId="24" xfId="2" applyNumberFormat="1" applyFont="1" applyFill="1" applyBorder="1" applyAlignment="1">
      <alignment horizontal="right" vertical="center"/>
    </xf>
    <xf numFmtId="170" fontId="41" fillId="4" borderId="25" xfId="2" applyNumberFormat="1" applyFont="1" applyFill="1" applyBorder="1" applyAlignment="1">
      <alignment horizontal="right" vertical="center"/>
    </xf>
    <xf numFmtId="168" fontId="41" fillId="2" borderId="26" xfId="0" applyNumberFormat="1" applyFont="1" applyFill="1" applyBorder="1" applyAlignment="1">
      <alignment horizontal="right" vertical="center"/>
    </xf>
    <xf numFmtId="170" fontId="27" fillId="5" borderId="24" xfId="2" applyNumberFormat="1" applyFont="1" applyFill="1" applyBorder="1" applyAlignment="1">
      <alignment horizontal="right" vertical="center"/>
    </xf>
    <xf numFmtId="171" fontId="18" fillId="10" borderId="27" xfId="1" applyNumberFormat="1" applyFont="1" applyFill="1" applyBorder="1" applyAlignment="1">
      <alignment vertical="center"/>
    </xf>
    <xf numFmtId="170" fontId="18" fillId="10" borderId="27" xfId="2" applyNumberFormat="1" applyFont="1" applyFill="1" applyBorder="1" applyAlignment="1">
      <alignment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cellXfs>
  <cellStyles count="8">
    <cellStyle name="Hipervínculo" xfId="7" builtinId="8"/>
    <cellStyle name="Millares" xfId="1" builtinId="3"/>
    <cellStyle name="Normal" xfId="0" builtinId="0"/>
    <cellStyle name="Normal 12" xfId="6" xr:uid="{00000000-0005-0000-0000-000003000000}"/>
    <cellStyle name="Normal 18" xfId="4" xr:uid="{00000000-0005-0000-0000-000004000000}"/>
    <cellStyle name="Normal 2 2" xfId="5" xr:uid="{00000000-0005-0000-0000-000005000000}"/>
    <cellStyle name="Normal 4" xfId="3" xr:uid="{00000000-0005-0000-0000-000006000000}"/>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413410</xdr:colOff>
      <xdr:row>9</xdr:row>
      <xdr:rowOff>116300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2:L20"/>
  <sheetViews>
    <sheetView showGridLines="0" workbookViewId="0">
      <selection activeCell="B20" sqref="B20"/>
    </sheetView>
  </sheetViews>
  <sheetFormatPr baseColWidth="10" defaultRowHeight="14.25"/>
  <cols>
    <col min="2" max="2" width="25.73046875" bestFit="1" customWidth="1"/>
    <col min="11" max="11" width="12.26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3" t="s">
        <v>19</v>
      </c>
      <c r="H4" s="9" t="s">
        <v>19</v>
      </c>
      <c r="I4" s="9" t="s">
        <v>19</v>
      </c>
      <c r="J4" s="9" t="s">
        <v>19</v>
      </c>
      <c r="K4" s="9" t="s">
        <v>19</v>
      </c>
    </row>
    <row r="5" spans="2:12">
      <c r="B5" t="s">
        <v>2</v>
      </c>
      <c r="F5" s="2" t="s">
        <v>19</v>
      </c>
      <c r="G5" s="14" t="s">
        <v>19</v>
      </c>
      <c r="H5" s="9" t="s">
        <v>19</v>
      </c>
      <c r="I5" s="9" t="s">
        <v>19</v>
      </c>
      <c r="J5" s="9" t="s">
        <v>19</v>
      </c>
      <c r="K5" s="9" t="s">
        <v>19</v>
      </c>
      <c r="L5" s="2" t="s">
        <v>19</v>
      </c>
    </row>
    <row r="6" spans="2:12">
      <c r="B6" t="s">
        <v>3</v>
      </c>
      <c r="F6" s="2" t="s">
        <v>19</v>
      </c>
      <c r="G6" s="9" t="s">
        <v>19</v>
      </c>
      <c r="H6" s="9" t="s">
        <v>19</v>
      </c>
      <c r="I6" s="9" t="s">
        <v>19</v>
      </c>
      <c r="J6" s="9" t="s">
        <v>19</v>
      </c>
      <c r="K6" s="9" t="s">
        <v>19</v>
      </c>
    </row>
    <row r="7" spans="2:12">
      <c r="B7" t="s">
        <v>4</v>
      </c>
      <c r="F7" s="2" t="s">
        <v>19</v>
      </c>
      <c r="G7" s="2" t="s">
        <v>19</v>
      </c>
      <c r="H7" s="9" t="s">
        <v>19</v>
      </c>
      <c r="I7" s="9" t="s">
        <v>19</v>
      </c>
      <c r="J7" s="9" t="s">
        <v>19</v>
      </c>
      <c r="K7" s="9" t="s">
        <v>19</v>
      </c>
    </row>
    <row r="8" spans="2:12">
      <c r="B8" t="s">
        <v>5</v>
      </c>
      <c r="F8" s="2" t="s">
        <v>19</v>
      </c>
      <c r="G8" s="2" t="s">
        <v>19</v>
      </c>
      <c r="H8" s="9" t="s">
        <v>19</v>
      </c>
      <c r="I8" s="9" t="s">
        <v>19</v>
      </c>
      <c r="J8" s="9" t="s">
        <v>19</v>
      </c>
      <c r="K8" s="9" t="s">
        <v>19</v>
      </c>
    </row>
    <row r="9" spans="2:12">
      <c r="B9" t="s">
        <v>32</v>
      </c>
      <c r="F9" s="2"/>
      <c r="G9" s="2"/>
      <c r="H9" s="2" t="s">
        <v>19</v>
      </c>
      <c r="I9" s="9"/>
      <c r="J9" s="9"/>
      <c r="K9" s="9"/>
    </row>
    <row r="10" spans="2:12">
      <c r="B10" t="s">
        <v>6</v>
      </c>
      <c r="F10" s="2" t="s">
        <v>19</v>
      </c>
      <c r="G10" s="2" t="s">
        <v>19</v>
      </c>
      <c r="H10" s="9" t="s">
        <v>19</v>
      </c>
      <c r="I10" s="2" t="s">
        <v>19</v>
      </c>
      <c r="K10" s="9" t="s">
        <v>19</v>
      </c>
    </row>
    <row r="11" spans="2:12">
      <c r="B11" t="s">
        <v>7</v>
      </c>
      <c r="F11" s="2" t="s">
        <v>19</v>
      </c>
      <c r="G11" s="2" t="s">
        <v>19</v>
      </c>
      <c r="H11" s="9" t="s">
        <v>19</v>
      </c>
      <c r="I11" s="9" t="s">
        <v>19</v>
      </c>
      <c r="J11" s="10" t="s">
        <v>19</v>
      </c>
      <c r="K11" s="9" t="s">
        <v>19</v>
      </c>
    </row>
    <row r="12" spans="2:12">
      <c r="B12" t="s">
        <v>27</v>
      </c>
      <c r="F12" s="2" t="s">
        <v>19</v>
      </c>
      <c r="G12" s="2" t="s">
        <v>19</v>
      </c>
      <c r="H12" s="9" t="s">
        <v>19</v>
      </c>
      <c r="I12" s="9" t="s">
        <v>19</v>
      </c>
      <c r="J12" s="9" t="s">
        <v>19</v>
      </c>
      <c r="K12" s="9" t="s">
        <v>19</v>
      </c>
      <c r="L12" s="2" t="s">
        <v>19</v>
      </c>
    </row>
    <row r="13" spans="2:12">
      <c r="B13" t="s">
        <v>23</v>
      </c>
      <c r="F13" s="2" t="s">
        <v>19</v>
      </c>
      <c r="J13" s="10" t="s">
        <v>19</v>
      </c>
      <c r="K13" s="10" t="s">
        <v>19</v>
      </c>
    </row>
    <row r="14" spans="2:12">
      <c r="B14" t="s">
        <v>8</v>
      </c>
      <c r="F14" s="2" t="s">
        <v>19</v>
      </c>
      <c r="G14" s="2" t="s">
        <v>19</v>
      </c>
      <c r="J14" s="2"/>
      <c r="K14" s="10" t="s">
        <v>19</v>
      </c>
    </row>
    <row r="15" spans="2:12">
      <c r="B15" t="s">
        <v>25</v>
      </c>
      <c r="F15" s="2" t="s">
        <v>19</v>
      </c>
      <c r="H15" s="10" t="s">
        <v>19</v>
      </c>
      <c r="J15" s="2"/>
      <c r="K15" s="2"/>
    </row>
    <row r="16" spans="2:12">
      <c r="B16" t="s">
        <v>24</v>
      </c>
      <c r="F16" s="2" t="s">
        <v>19</v>
      </c>
      <c r="G16" s="2" t="s">
        <v>19</v>
      </c>
      <c r="H16" s="10" t="s">
        <v>19</v>
      </c>
      <c r="I16" s="10" t="s">
        <v>19</v>
      </c>
      <c r="J16" s="2"/>
      <c r="K16" s="2"/>
    </row>
    <row r="17" spans="2:12">
      <c r="B17" t="s">
        <v>26</v>
      </c>
      <c r="G17" s="2" t="s">
        <v>19</v>
      </c>
      <c r="H17" s="2"/>
      <c r="I17" s="2"/>
      <c r="J17" s="2"/>
      <c r="K17" s="2"/>
    </row>
    <row r="18" spans="2:12">
      <c r="B18" t="s">
        <v>21</v>
      </c>
      <c r="F18" s="2" t="s">
        <v>19</v>
      </c>
      <c r="G18" s="2" t="s">
        <v>19</v>
      </c>
      <c r="H18" s="9" t="s">
        <v>19</v>
      </c>
      <c r="I18" s="9" t="s">
        <v>19</v>
      </c>
      <c r="J18" s="9" t="s">
        <v>19</v>
      </c>
      <c r="K18" s="2"/>
    </row>
    <row r="19" spans="2:12">
      <c r="B19" t="s">
        <v>22</v>
      </c>
      <c r="F19" s="2" t="s">
        <v>19</v>
      </c>
      <c r="G19" s="2" t="s">
        <v>19</v>
      </c>
      <c r="H19" s="9" t="s">
        <v>19</v>
      </c>
      <c r="I19" s="9" t="s">
        <v>19</v>
      </c>
      <c r="J19" s="10" t="s">
        <v>19</v>
      </c>
      <c r="K19" s="9" t="s">
        <v>19</v>
      </c>
      <c r="L19" s="2"/>
    </row>
    <row r="20" spans="2:12">
      <c r="B20" t="s">
        <v>20</v>
      </c>
      <c r="I20" s="9"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H24"/>
  <sheetViews>
    <sheetView showGridLines="0" zoomScaleNormal="100" workbookViewId="0"/>
  </sheetViews>
  <sheetFormatPr baseColWidth="10" defaultRowHeight="14.25"/>
  <cols>
    <col min="1" max="1" width="11.3984375" customWidth="1"/>
    <col min="2" max="2" width="54.86328125" bestFit="1" customWidth="1"/>
    <col min="3" max="3" width="12.3984375" customWidth="1"/>
    <col min="4" max="4" width="1" customWidth="1"/>
    <col min="5" max="5" width="12" customWidth="1"/>
    <col min="6" max="6" width="1" customWidth="1"/>
    <col min="7" max="7" width="13.86328125" bestFit="1" customWidth="1"/>
  </cols>
  <sheetData>
    <row r="1" spans="1:8">
      <c r="B1" s="4"/>
    </row>
    <row r="3" spans="1:8">
      <c r="C3" s="97"/>
      <c r="D3" s="56"/>
      <c r="E3" s="56"/>
      <c r="F3" s="56"/>
      <c r="G3" s="267" t="s">
        <v>139</v>
      </c>
      <c r="H3" s="267"/>
    </row>
    <row r="4" spans="1:8">
      <c r="B4" s="24" t="s">
        <v>116</v>
      </c>
      <c r="C4" s="235">
        <f>+Summary!C3</f>
        <v>45291</v>
      </c>
      <c r="D4" s="7" t="s">
        <v>28</v>
      </c>
      <c r="E4" s="235">
        <f>+Summary!E3</f>
        <v>44926</v>
      </c>
      <c r="F4" s="72"/>
      <c r="G4" s="94" t="s">
        <v>140</v>
      </c>
      <c r="H4" s="94" t="s">
        <v>29</v>
      </c>
    </row>
    <row r="5" spans="1:8" ht="14.65" thickBot="1">
      <c r="A5" s="15"/>
      <c r="B5" s="35" t="s">
        <v>121</v>
      </c>
      <c r="C5" s="26">
        <v>1130</v>
      </c>
      <c r="D5" s="97" t="s">
        <v>28</v>
      </c>
      <c r="E5" s="26">
        <v>943</v>
      </c>
      <c r="F5" s="97" t="s">
        <v>28</v>
      </c>
      <c r="G5" s="26">
        <v>187</v>
      </c>
      <c r="H5" s="31">
        <v>0.19800000000000001</v>
      </c>
    </row>
    <row r="6" spans="1:8" ht="14.65" thickBot="1">
      <c r="A6" s="15"/>
      <c r="B6" s="36" t="s">
        <v>319</v>
      </c>
      <c r="C6" s="28">
        <v>834</v>
      </c>
      <c r="D6" s="56"/>
      <c r="E6" s="28">
        <v>783</v>
      </c>
      <c r="F6" s="56"/>
      <c r="G6" s="28">
        <v>51</v>
      </c>
      <c r="H6" s="30">
        <v>6.5000000000000002E-2</v>
      </c>
    </row>
    <row r="7" spans="1:8" ht="14.65" thickBot="1">
      <c r="A7" s="15"/>
      <c r="B7" s="35" t="s">
        <v>123</v>
      </c>
      <c r="C7" s="31">
        <v>2.4E-2</v>
      </c>
      <c r="D7" s="56"/>
      <c r="E7" s="31">
        <v>2.1000000000000001E-2</v>
      </c>
      <c r="F7" s="56"/>
      <c r="G7" s="31">
        <v>4.0000000000000001E-3</v>
      </c>
      <c r="H7" s="31" t="s">
        <v>37</v>
      </c>
    </row>
    <row r="8" spans="1:8" ht="14.65" thickBot="1">
      <c r="A8" s="15"/>
      <c r="B8" s="36" t="s">
        <v>125</v>
      </c>
      <c r="C8" s="30">
        <v>0.73899999999999999</v>
      </c>
      <c r="D8" s="56"/>
      <c r="E8" s="30">
        <v>0.83099999999999996</v>
      </c>
      <c r="F8" s="56"/>
      <c r="G8" s="30">
        <v>-9.1999999999999998E-2</v>
      </c>
      <c r="H8" s="30" t="s">
        <v>37</v>
      </c>
    </row>
    <row r="9" spans="1:8">
      <c r="B9" s="226"/>
      <c r="C9" s="107"/>
      <c r="D9" s="56"/>
      <c r="E9" s="107"/>
      <c r="F9" s="56"/>
      <c r="G9" s="56"/>
      <c r="H9" s="108"/>
    </row>
    <row r="10" spans="1:8" ht="14.65" thickBot="1">
      <c r="A10" s="15"/>
      <c r="B10" s="35" t="s">
        <v>110</v>
      </c>
      <c r="C10" s="26">
        <v>478</v>
      </c>
      <c r="D10" s="56"/>
      <c r="E10" s="26">
        <v>522</v>
      </c>
      <c r="F10" s="56"/>
      <c r="G10" s="26">
        <v>-45</v>
      </c>
      <c r="H10" s="31">
        <v>-8.5999999999999993E-2</v>
      </c>
    </row>
    <row r="11" spans="1:8" ht="14.65" thickBot="1">
      <c r="A11" s="15"/>
      <c r="B11" s="36" t="s">
        <v>320</v>
      </c>
      <c r="C11" s="28">
        <v>301</v>
      </c>
      <c r="D11" s="56"/>
      <c r="E11" s="28">
        <v>330</v>
      </c>
      <c r="F11" s="56"/>
      <c r="G11" s="28">
        <v>-29</v>
      </c>
      <c r="H11" s="30">
        <v>-8.8999999999999996E-2</v>
      </c>
    </row>
    <row r="12" spans="1:8" ht="14.65" thickBot="1">
      <c r="A12" s="23"/>
      <c r="B12" s="35" t="s">
        <v>251</v>
      </c>
      <c r="C12" s="31">
        <v>2E-3</v>
      </c>
      <c r="D12" s="56"/>
      <c r="E12" s="31">
        <v>3.0000000000000001E-3</v>
      </c>
      <c r="F12" s="56"/>
      <c r="G12" s="31">
        <v>0</v>
      </c>
      <c r="H12" s="31" t="s">
        <v>37</v>
      </c>
    </row>
    <row r="13" spans="1:8" ht="14.65" thickBot="1">
      <c r="A13" s="15"/>
      <c r="B13" s="36" t="s">
        <v>126</v>
      </c>
      <c r="C13" s="30">
        <v>0.63</v>
      </c>
      <c r="D13" s="56"/>
      <c r="E13" s="30">
        <v>0.63200000000000001</v>
      </c>
      <c r="F13" s="56"/>
      <c r="G13" s="30">
        <v>-2E-3</v>
      </c>
      <c r="H13" s="30" t="s">
        <v>37</v>
      </c>
    </row>
    <row r="14" spans="1:8">
      <c r="A14" s="15"/>
      <c r="B14" s="156"/>
      <c r="C14" s="157"/>
      <c r="D14" s="56"/>
      <c r="E14" s="157"/>
      <c r="F14" s="56"/>
      <c r="G14" s="158"/>
      <c r="H14" s="157"/>
    </row>
    <row r="15" spans="1:8" ht="14.65" thickBot="1">
      <c r="A15" s="15"/>
      <c r="B15" s="35" t="s">
        <v>122</v>
      </c>
      <c r="C15" s="26">
        <v>1607</v>
      </c>
      <c r="D15" s="97"/>
      <c r="E15" s="26">
        <v>1465</v>
      </c>
      <c r="F15" s="97"/>
      <c r="G15" s="26">
        <v>142</v>
      </c>
      <c r="H15" s="31">
        <v>9.7000000000000003E-2</v>
      </c>
    </row>
    <row r="16" spans="1:8" ht="14.65" thickBot="1">
      <c r="A16" s="15"/>
      <c r="B16" s="36" t="s">
        <v>321</v>
      </c>
      <c r="C16" s="28">
        <v>1135</v>
      </c>
      <c r="D16" s="56"/>
      <c r="E16" s="28">
        <v>1113</v>
      </c>
      <c r="F16" s="56"/>
      <c r="G16" s="28">
        <v>22</v>
      </c>
      <c r="H16" s="30">
        <v>1.9E-2</v>
      </c>
    </row>
    <row r="17" spans="1:8" ht="14.65" thickBot="1">
      <c r="A17" s="15"/>
      <c r="B17" s="35" t="s">
        <v>124</v>
      </c>
      <c r="C17" s="31">
        <v>3.4000000000000002E-2</v>
      </c>
      <c r="D17" s="56"/>
      <c r="E17" s="31">
        <v>3.2000000000000001E-2</v>
      </c>
      <c r="F17" s="56"/>
      <c r="G17" s="31">
        <v>3.0000000000000001E-3</v>
      </c>
      <c r="H17" s="31" t="s">
        <v>37</v>
      </c>
    </row>
    <row r="18" spans="1:8" ht="14.65" thickBot="1">
      <c r="A18" s="15"/>
      <c r="B18" s="36" t="s">
        <v>127</v>
      </c>
      <c r="C18" s="30">
        <v>0.70599999999999996</v>
      </c>
      <c r="D18" s="56"/>
      <c r="E18" s="30">
        <v>0.76</v>
      </c>
      <c r="F18" s="56"/>
      <c r="G18" s="30">
        <v>-5.3999999999999999E-2</v>
      </c>
      <c r="H18" s="30" t="s">
        <v>37</v>
      </c>
    </row>
    <row r="19" spans="1:8">
      <c r="B19" s="226"/>
      <c r="C19" s="107"/>
      <c r="D19" s="56"/>
      <c r="E19" s="107"/>
      <c r="F19" s="56"/>
      <c r="G19" s="56"/>
      <c r="H19" s="108"/>
    </row>
    <row r="20" spans="1:8" ht="14.65" thickBot="1">
      <c r="A20" s="15"/>
      <c r="B20" s="35" t="s">
        <v>336</v>
      </c>
      <c r="C20" s="26">
        <v>105</v>
      </c>
      <c r="D20" s="56"/>
      <c r="E20" s="243">
        <v>82</v>
      </c>
      <c r="F20" s="56"/>
      <c r="G20" s="26">
        <v>23</v>
      </c>
      <c r="H20" s="31">
        <v>0.27800000000000002</v>
      </c>
    </row>
    <row r="21" spans="1:8" ht="14.65" thickBot="1">
      <c r="A21" s="15"/>
      <c r="B21" s="36" t="s">
        <v>128</v>
      </c>
      <c r="C21" s="246">
        <v>2.3E-3</v>
      </c>
      <c r="D21" s="56"/>
      <c r="E21" s="246">
        <v>1.78807182701281E-3</v>
      </c>
      <c r="F21" s="56"/>
      <c r="G21" s="246">
        <v>5.0000000000000001E-4</v>
      </c>
      <c r="H21" s="30" t="s">
        <v>37</v>
      </c>
    </row>
    <row r="22" spans="1:8">
      <c r="A22" s="15"/>
      <c r="B22" s="15"/>
      <c r="C22" s="5"/>
    </row>
    <row r="23" spans="1:8">
      <c r="B23" s="191" t="s">
        <v>138</v>
      </c>
    </row>
    <row r="24" spans="1:8">
      <c r="B24" s="242"/>
    </row>
  </sheetData>
  <sheetProtection algorithmName="SHA-512" hashValue="zRz1gxA1eclhC8Pahpt6ePjZOiFMRbSBDac9Z19rrL80e9dE05IAOZkCiNJrM/ZklPGoTeE/KVwP2HdGax+uCQ==" saltValue="idqGuO5vNvpJipNRnQT6IA==" spinCount="100000" sheet="1" objects="1" scenarios="1"/>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H17"/>
  <sheetViews>
    <sheetView showGridLines="0" zoomScaleNormal="100" workbookViewId="0"/>
  </sheetViews>
  <sheetFormatPr baseColWidth="10" defaultRowHeight="14.25"/>
  <cols>
    <col min="1" max="1" width="15.1328125" customWidth="1"/>
    <col min="2" max="2" width="51.265625" bestFit="1" customWidth="1"/>
    <col min="3" max="3" width="11.86328125" customWidth="1"/>
    <col min="4" max="4" width="1" customWidth="1"/>
    <col min="5" max="5" width="12.86328125" customWidth="1"/>
    <col min="6" max="6" width="1" customWidth="1"/>
    <col min="7" max="7" width="13.86328125" bestFit="1" customWidth="1"/>
  </cols>
  <sheetData>
    <row r="1" spans="1:8">
      <c r="B1" s="4"/>
      <c r="C1" s="6"/>
      <c r="D1" s="7" t="s">
        <v>28</v>
      </c>
      <c r="F1" s="7" t="s">
        <v>28</v>
      </c>
    </row>
    <row r="2" spans="1:8">
      <c r="D2" s="8"/>
      <c r="F2" s="8"/>
    </row>
    <row r="3" spans="1:8">
      <c r="C3" s="97"/>
      <c r="D3" s="56"/>
      <c r="E3" s="56"/>
      <c r="F3" s="56"/>
      <c r="G3" s="267" t="s">
        <v>139</v>
      </c>
      <c r="H3" s="267"/>
    </row>
    <row r="4" spans="1:8">
      <c r="B4" s="24" t="s">
        <v>116</v>
      </c>
      <c r="C4" s="235">
        <f>+Summary!C3</f>
        <v>45291</v>
      </c>
      <c r="D4" s="7" t="s">
        <v>28</v>
      </c>
      <c r="E4" s="235">
        <f>+Summary!E3</f>
        <v>44926</v>
      </c>
      <c r="F4" s="145"/>
      <c r="G4" s="94" t="s">
        <v>140</v>
      </c>
      <c r="H4" s="94" t="s">
        <v>29</v>
      </c>
    </row>
    <row r="5" spans="1:8" ht="14.65" thickBot="1">
      <c r="A5" s="15"/>
      <c r="B5" s="35" t="s">
        <v>228</v>
      </c>
      <c r="C5" s="26">
        <v>478</v>
      </c>
      <c r="D5" s="109"/>
      <c r="E5" s="26">
        <v>522</v>
      </c>
      <c r="F5" s="109"/>
      <c r="G5" s="26">
        <v>-45</v>
      </c>
      <c r="H5" s="31">
        <v>-8.5999999999999993E-2</v>
      </c>
    </row>
    <row r="6" spans="1:8" ht="14.65" thickBot="1">
      <c r="A6" s="15"/>
      <c r="B6" s="36" t="s">
        <v>320</v>
      </c>
      <c r="C6" s="28">
        <v>301</v>
      </c>
      <c r="D6" s="109"/>
      <c r="E6" s="28">
        <v>330</v>
      </c>
      <c r="F6" s="109"/>
      <c r="G6" s="28">
        <v>-29</v>
      </c>
      <c r="H6" s="30">
        <v>-8.8999999999999996E-2</v>
      </c>
    </row>
    <row r="7" spans="1:8" ht="14.65" thickBot="1">
      <c r="A7" s="15"/>
      <c r="B7" s="35" t="s">
        <v>229</v>
      </c>
      <c r="C7" s="26">
        <v>177</v>
      </c>
      <c r="D7" s="109"/>
      <c r="E7" s="26">
        <v>192</v>
      </c>
      <c r="F7" s="109"/>
      <c r="G7" s="26">
        <v>-16</v>
      </c>
      <c r="H7" s="31">
        <v>-8.1000000000000003E-2</v>
      </c>
    </row>
    <row r="8" spans="1:8">
      <c r="B8" s="223"/>
      <c r="C8" s="244"/>
      <c r="D8" s="109"/>
      <c r="E8" s="110"/>
      <c r="F8" s="109"/>
      <c r="G8" s="109"/>
      <c r="H8" s="111"/>
    </row>
    <row r="9" spans="1:8">
      <c r="B9" s="224" t="s">
        <v>271</v>
      </c>
      <c r="C9" s="154"/>
      <c r="D9" s="154"/>
      <c r="E9" s="154"/>
      <c r="F9" s="154"/>
      <c r="G9" s="154"/>
      <c r="H9" s="155"/>
    </row>
    <row r="10" spans="1:8" ht="14.65" thickBot="1">
      <c r="A10" s="15"/>
      <c r="B10" s="37" t="s">
        <v>230</v>
      </c>
      <c r="C10" s="28">
        <v>108</v>
      </c>
      <c r="D10" s="254"/>
      <c r="E10" s="28">
        <v>122</v>
      </c>
      <c r="F10" s="254"/>
      <c r="G10" s="28">
        <v>-14</v>
      </c>
      <c r="H10" s="30">
        <v>-0.115</v>
      </c>
    </row>
    <row r="11" spans="1:8" ht="14.65" thickBot="1">
      <c r="A11" s="15"/>
      <c r="B11" s="34" t="s">
        <v>277</v>
      </c>
      <c r="C11" s="26">
        <v>69</v>
      </c>
      <c r="D11" s="109"/>
      <c r="E11" s="26">
        <v>71</v>
      </c>
      <c r="F11" s="109"/>
      <c r="G11" s="26">
        <v>-2</v>
      </c>
      <c r="H11" s="31">
        <v>-2.1000000000000001E-2</v>
      </c>
    </row>
    <row r="12" spans="1:8">
      <c r="B12" s="225" t="s">
        <v>30</v>
      </c>
      <c r="C12" s="255">
        <v>177</v>
      </c>
      <c r="D12" s="256"/>
      <c r="E12" s="255">
        <v>192</v>
      </c>
      <c r="F12" s="256"/>
      <c r="G12" s="255">
        <v>-16</v>
      </c>
      <c r="H12" s="257">
        <v>-8.1000000000000003E-2</v>
      </c>
    </row>
    <row r="13" spans="1:8">
      <c r="C13" s="192"/>
      <c r="D13" s="192"/>
      <c r="E13" s="192"/>
      <c r="F13" s="192"/>
      <c r="G13" s="192"/>
      <c r="H13" s="193"/>
    </row>
    <row r="14" spans="1:8">
      <c r="B14" s="191" t="s">
        <v>138</v>
      </c>
      <c r="C14" s="192"/>
      <c r="D14" s="192"/>
      <c r="E14" s="192"/>
      <c r="F14" s="192"/>
      <c r="G14" s="192"/>
      <c r="H14" s="193"/>
    </row>
    <row r="15" spans="1:8" ht="28.5">
      <c r="B15" s="236"/>
      <c r="C15" s="212"/>
      <c r="D15" s="213"/>
      <c r="E15" s="212"/>
      <c r="F15" s="213"/>
      <c r="G15" s="212"/>
      <c r="H15" s="193"/>
    </row>
    <row r="16" spans="1:8">
      <c r="C16" s="20"/>
      <c r="E16" s="20"/>
      <c r="G16" s="20"/>
      <c r="H16" s="19"/>
    </row>
    <row r="17" spans="3:5">
      <c r="C17" s="20"/>
      <c r="D17" s="20"/>
      <c r="E17" s="20"/>
    </row>
  </sheetData>
  <sheetProtection algorithmName="SHA-512" hashValue="kS6IcR5h/6HptxreyYAiJeXevzzGd5GH7nGBuRrSSXA0tS71PDA8319/1oioSlQOnHiV+TFLbFIVkU3WygwQmA==" saltValue="sXttyW+JVxVrsFa+p4NE9w==" spinCount="100000" sheet="1" objects="1" scenarios="1"/>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H31"/>
  <sheetViews>
    <sheetView showGridLines="0" zoomScaleNormal="100" workbookViewId="0"/>
  </sheetViews>
  <sheetFormatPr baseColWidth="10" defaultRowHeight="14.25"/>
  <cols>
    <col min="1" max="1" width="11.3984375" customWidth="1"/>
    <col min="2" max="2" width="51.265625" bestFit="1" customWidth="1"/>
    <col min="3" max="3" width="11.86328125" customWidth="1"/>
    <col min="4" max="4" width="1" customWidth="1"/>
    <col min="5" max="5" width="11.73046875" customWidth="1"/>
    <col min="6" max="6" width="1" customWidth="1"/>
    <col min="7" max="7" width="13.86328125" bestFit="1" customWidth="1"/>
  </cols>
  <sheetData>
    <row r="1" spans="1:8">
      <c r="A1" s="227"/>
      <c r="B1" s="4"/>
    </row>
    <row r="2" spans="1:8" ht="15" customHeight="1"/>
    <row r="3" spans="1:8" ht="15" customHeight="1">
      <c r="B3" s="191"/>
      <c r="C3" s="93"/>
      <c r="D3" s="113" t="s">
        <v>28</v>
      </c>
      <c r="E3" s="93"/>
      <c r="F3" s="113"/>
      <c r="G3" s="267" t="s">
        <v>139</v>
      </c>
      <c r="H3" s="267"/>
    </row>
    <row r="4" spans="1:8">
      <c r="B4" s="24" t="s">
        <v>116</v>
      </c>
      <c r="C4" s="235">
        <f>+Summary!C3</f>
        <v>45291</v>
      </c>
      <c r="D4" s="7" t="s">
        <v>28</v>
      </c>
      <c r="E4" s="235">
        <f>+Summary!E3</f>
        <v>44926</v>
      </c>
      <c r="F4" s="96"/>
      <c r="G4" s="94" t="s">
        <v>140</v>
      </c>
      <c r="H4" s="94" t="s">
        <v>29</v>
      </c>
    </row>
    <row r="5" spans="1:8">
      <c r="B5" s="220" t="s">
        <v>310</v>
      </c>
      <c r="C5" s="159"/>
      <c r="D5" s="93"/>
      <c r="E5" s="159"/>
      <c r="F5" s="93"/>
      <c r="G5" s="159"/>
      <c r="H5" s="159"/>
    </row>
    <row r="6" spans="1:8" ht="14.65" thickBot="1">
      <c r="A6" s="17"/>
      <c r="B6" s="35" t="s">
        <v>96</v>
      </c>
      <c r="C6" s="26">
        <v>4270</v>
      </c>
      <c r="D6" s="93"/>
      <c r="E6" s="26">
        <v>4052</v>
      </c>
      <c r="F6" s="93"/>
      <c r="G6" s="26">
        <v>218</v>
      </c>
      <c r="H6" s="31">
        <v>5.3999999999999999E-2</v>
      </c>
    </row>
    <row r="7" spans="1:8" ht="14.65" thickBot="1">
      <c r="A7" s="16"/>
      <c r="B7" s="36" t="s">
        <v>97</v>
      </c>
      <c r="C7" s="28">
        <v>4895</v>
      </c>
      <c r="D7" s="93"/>
      <c r="E7" s="28">
        <v>4677</v>
      </c>
      <c r="F7" s="93"/>
      <c r="G7" s="28">
        <v>218</v>
      </c>
      <c r="H7" s="30">
        <v>4.7E-2</v>
      </c>
    </row>
    <row r="8" spans="1:8" ht="14.65" thickBot="1">
      <c r="A8" s="16"/>
      <c r="B8" s="35" t="s">
        <v>282</v>
      </c>
      <c r="C8" s="26">
        <v>5735</v>
      </c>
      <c r="D8" s="93"/>
      <c r="E8" s="26">
        <v>5327</v>
      </c>
      <c r="F8" s="93"/>
      <c r="G8" s="26">
        <v>408</v>
      </c>
      <c r="H8" s="31">
        <v>7.5999999999999998E-2</v>
      </c>
    </row>
    <row r="9" spans="1:8" ht="14.65" thickBot="1">
      <c r="A9" s="16"/>
      <c r="B9" s="36" t="s">
        <v>283</v>
      </c>
      <c r="C9" s="28">
        <v>33888</v>
      </c>
      <c r="D9" s="93"/>
      <c r="E9" s="28">
        <v>32468</v>
      </c>
      <c r="F9" s="93"/>
      <c r="G9" s="28">
        <v>1420</v>
      </c>
      <c r="H9" s="30">
        <v>4.3999999999999997E-2</v>
      </c>
    </row>
    <row r="10" spans="1:8" ht="4.5" customHeight="1">
      <c r="B10" s="221"/>
      <c r="C10" s="112"/>
      <c r="D10" s="93"/>
      <c r="E10" s="112"/>
      <c r="F10" s="93"/>
      <c r="G10" s="93"/>
      <c r="H10" s="93"/>
    </row>
    <row r="11" spans="1:8" ht="14.65" thickBot="1">
      <c r="A11" s="16"/>
      <c r="B11" s="36" t="s">
        <v>231</v>
      </c>
      <c r="C11" s="30">
        <v>0.126</v>
      </c>
      <c r="D11" s="259">
        <v>0</v>
      </c>
      <c r="E11" s="30">
        <v>0.125</v>
      </c>
      <c r="F11" s="93">
        <v>0</v>
      </c>
      <c r="G11" s="30">
        <v>1E-3</v>
      </c>
      <c r="H11" s="28" t="s">
        <v>37</v>
      </c>
    </row>
    <row r="12" spans="1:8" ht="14.65" thickBot="1">
      <c r="A12" s="16"/>
      <c r="B12" s="35" t="s">
        <v>232</v>
      </c>
      <c r="C12" s="31">
        <v>0.14399999999999999</v>
      </c>
      <c r="D12" s="259">
        <v>0</v>
      </c>
      <c r="E12" s="31">
        <v>0.14399999999999999</v>
      </c>
      <c r="F12" s="93">
        <v>0</v>
      </c>
      <c r="G12" s="31">
        <v>0</v>
      </c>
      <c r="H12" s="26" t="s">
        <v>37</v>
      </c>
    </row>
    <row r="13" spans="1:8" ht="14.65" thickBot="1">
      <c r="A13" s="16"/>
      <c r="B13" s="36" t="s">
        <v>279</v>
      </c>
      <c r="C13" s="30">
        <v>0.16900000000000001</v>
      </c>
      <c r="D13" s="259">
        <v>0</v>
      </c>
      <c r="E13" s="30">
        <v>0.16400000000000001</v>
      </c>
      <c r="F13" s="93">
        <v>0</v>
      </c>
      <c r="G13" s="30">
        <v>5.0000000000000001E-3</v>
      </c>
      <c r="H13" s="28" t="s">
        <v>37</v>
      </c>
    </row>
    <row r="14" spans="1:8" ht="14.65" thickBot="1">
      <c r="A14" s="16"/>
      <c r="B14" s="35" t="s">
        <v>233</v>
      </c>
      <c r="C14" s="31">
        <v>6.6000000000000003E-2</v>
      </c>
      <c r="D14" s="259">
        <v>0</v>
      </c>
      <c r="E14" s="31">
        <v>6.2E-2</v>
      </c>
      <c r="F14" s="93">
        <v>0</v>
      </c>
      <c r="G14" s="31">
        <v>4.0000000000000001E-3</v>
      </c>
      <c r="H14" s="26" t="s">
        <v>37</v>
      </c>
    </row>
    <row r="15" spans="1:8">
      <c r="B15" s="220" t="s">
        <v>311</v>
      </c>
      <c r="C15" s="159"/>
      <c r="D15" s="93"/>
      <c r="E15" s="159"/>
      <c r="F15" s="93"/>
      <c r="G15" s="159"/>
      <c r="H15" s="159"/>
    </row>
    <row r="16" spans="1:8" ht="14.65" thickBot="1">
      <c r="A16" s="16"/>
      <c r="B16" s="35" t="s">
        <v>96</v>
      </c>
      <c r="C16" s="26">
        <v>4187</v>
      </c>
      <c r="D16" s="93"/>
      <c r="E16" s="26">
        <v>3875</v>
      </c>
      <c r="F16" s="93"/>
      <c r="G16" s="26">
        <v>312</v>
      </c>
      <c r="H16" s="31">
        <v>8.1000000000000003E-2</v>
      </c>
    </row>
    <row r="17" spans="1:8" ht="14.65" thickBot="1">
      <c r="A17" s="17"/>
      <c r="B17" s="36" t="s">
        <v>97</v>
      </c>
      <c r="C17" s="28">
        <v>4812</v>
      </c>
      <c r="D17" s="93"/>
      <c r="E17" s="28">
        <v>4500</v>
      </c>
      <c r="F17" s="93"/>
      <c r="G17" s="28">
        <v>312</v>
      </c>
      <c r="H17" s="30">
        <v>6.9000000000000006E-2</v>
      </c>
    </row>
    <row r="18" spans="1:8" ht="14.65" thickBot="1">
      <c r="A18" s="16"/>
      <c r="B18" s="35" t="s">
        <v>282</v>
      </c>
      <c r="C18" s="26">
        <v>5652</v>
      </c>
      <c r="D18" s="93"/>
      <c r="E18" s="26">
        <v>5150</v>
      </c>
      <c r="F18" s="93"/>
      <c r="G18" s="26">
        <v>502</v>
      </c>
      <c r="H18" s="31">
        <v>9.8000000000000004E-2</v>
      </c>
    </row>
    <row r="19" spans="1:8" ht="14.65" thickBot="1">
      <c r="A19" s="17"/>
      <c r="B19" s="36" t="s">
        <v>283</v>
      </c>
      <c r="C19" s="28">
        <v>33879</v>
      </c>
      <c r="D19" s="93"/>
      <c r="E19" s="28">
        <v>32428</v>
      </c>
      <c r="F19" s="93"/>
      <c r="G19" s="28">
        <v>1451</v>
      </c>
      <c r="H19" s="30">
        <v>4.4999999999999998E-2</v>
      </c>
    </row>
    <row r="20" spans="1:8" ht="4.5" customHeight="1">
      <c r="B20" s="221"/>
      <c r="C20" s="112"/>
      <c r="D20" s="93"/>
      <c r="E20" s="112"/>
      <c r="F20" s="93"/>
      <c r="G20" s="93"/>
      <c r="H20" s="93"/>
    </row>
    <row r="21" spans="1:8" ht="14.65" thickBot="1">
      <c r="A21" s="17"/>
      <c r="B21" s="36" t="s">
        <v>231</v>
      </c>
      <c r="C21" s="30">
        <v>0.124</v>
      </c>
      <c r="D21" s="259">
        <v>0</v>
      </c>
      <c r="E21" s="30">
        <v>0.11899999999999999</v>
      </c>
      <c r="F21" s="250">
        <v>0</v>
      </c>
      <c r="G21" s="30">
        <v>4.0000000000000001E-3</v>
      </c>
      <c r="H21" s="28" t="s">
        <v>37</v>
      </c>
    </row>
    <row r="22" spans="1:8" ht="14.65" thickBot="1">
      <c r="A22" s="17"/>
      <c r="B22" s="35" t="s">
        <v>232</v>
      </c>
      <c r="C22" s="31">
        <v>0.14199999999999999</v>
      </c>
      <c r="D22" s="259">
        <v>0</v>
      </c>
      <c r="E22" s="31">
        <v>0.13900000000000001</v>
      </c>
      <c r="F22" s="250">
        <v>0</v>
      </c>
      <c r="G22" s="31">
        <v>3.0000000000000001E-3</v>
      </c>
      <c r="H22" s="26" t="s">
        <v>37</v>
      </c>
    </row>
    <row r="23" spans="1:8" ht="14.65" thickBot="1">
      <c r="A23" s="17"/>
      <c r="B23" s="36" t="s">
        <v>279</v>
      </c>
      <c r="C23" s="30">
        <v>0.16700000000000001</v>
      </c>
      <c r="D23" s="259">
        <v>0</v>
      </c>
      <c r="E23" s="30">
        <v>0.159</v>
      </c>
      <c r="F23" s="250">
        <v>0</v>
      </c>
      <c r="G23" s="30">
        <v>8.0000000000000002E-3</v>
      </c>
      <c r="H23" s="28" t="s">
        <v>37</v>
      </c>
    </row>
    <row r="24" spans="1:8" ht="15" customHeight="1" thickBot="1">
      <c r="A24" s="16"/>
      <c r="B24" s="35" t="s">
        <v>233</v>
      </c>
      <c r="C24" s="31">
        <v>6.5000000000000002E-2</v>
      </c>
      <c r="D24" s="259">
        <v>0</v>
      </c>
      <c r="E24" s="31">
        <v>0.06</v>
      </c>
      <c r="F24" s="250">
        <v>0</v>
      </c>
      <c r="G24" s="31">
        <v>5.0000000000000001E-3</v>
      </c>
      <c r="H24" s="26" t="s">
        <v>37</v>
      </c>
    </row>
    <row r="25" spans="1:8">
      <c r="B25" s="222"/>
      <c r="C25" s="93"/>
      <c r="D25" s="93"/>
      <c r="E25" s="93"/>
      <c r="F25" s="93"/>
      <c r="G25" s="93"/>
      <c r="H25" s="93"/>
    </row>
    <row r="26" spans="1:8" ht="14.65" thickBot="1">
      <c r="B26" s="36" t="s">
        <v>380</v>
      </c>
      <c r="C26" s="30">
        <v>0.22800000000000001</v>
      </c>
      <c r="D26" s="259">
        <v>0</v>
      </c>
      <c r="E26" s="30">
        <v>0.19500000000000001</v>
      </c>
      <c r="F26" s="250">
        <v>0</v>
      </c>
      <c r="G26" s="30">
        <v>3.3000000000000002E-2</v>
      </c>
      <c r="H26" s="28" t="s">
        <v>37</v>
      </c>
    </row>
    <row r="27" spans="1:8">
      <c r="B27" s="222"/>
      <c r="C27" s="93"/>
      <c r="D27" s="93"/>
      <c r="E27" s="93"/>
      <c r="F27" s="93"/>
      <c r="G27" s="93"/>
      <c r="H27" s="93"/>
    </row>
    <row r="28" spans="1:8" ht="14.65" thickBot="1">
      <c r="A28" s="18"/>
      <c r="B28" s="35" t="s">
        <v>234</v>
      </c>
      <c r="C28" s="31">
        <v>0.45300000000000001</v>
      </c>
      <c r="D28" s="93"/>
      <c r="E28" s="31">
        <v>0.42699999999999999</v>
      </c>
      <c r="F28" s="93"/>
      <c r="G28" s="31">
        <v>2.5999999999999999E-2</v>
      </c>
      <c r="H28" s="26" t="s">
        <v>37</v>
      </c>
    </row>
    <row r="29" spans="1:8" ht="14.65" thickBot="1">
      <c r="A29" s="18"/>
      <c r="B29" s="36" t="s">
        <v>135</v>
      </c>
      <c r="C29" s="30">
        <v>0.27500000000000002</v>
      </c>
      <c r="D29" s="93"/>
      <c r="E29" s="30">
        <v>0.25600000000000001</v>
      </c>
      <c r="F29" s="93"/>
      <c r="G29" s="30">
        <v>0.02</v>
      </c>
      <c r="H29" s="28" t="s">
        <v>37</v>
      </c>
    </row>
    <row r="31" spans="1:8">
      <c r="B31" s="191" t="s">
        <v>138</v>
      </c>
    </row>
  </sheetData>
  <sheetProtection algorithmName="SHA-512" hashValue="M8ZYJ+lBWEL6HVjfUJXR8j+4MauvfPrcNvsOOI0PiLYz0kbrK7/zRyHPmJZG4knTX3ijwMVdQ4sHClnggpKW+g==" saltValue="eSXzsj4GQhzZOxule9v85g==" spinCount="100000" sheet="1" objects="1" scenarios="1"/>
  <mergeCells count="1">
    <mergeCell ref="G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H16"/>
  <sheetViews>
    <sheetView showGridLines="0" zoomScaleNormal="100" workbookViewId="0"/>
  </sheetViews>
  <sheetFormatPr baseColWidth="10" defaultRowHeight="14.25"/>
  <cols>
    <col min="1" max="1" width="11.3984375" customWidth="1"/>
    <col min="2" max="2" width="53.3984375" bestFit="1" customWidth="1"/>
    <col min="3" max="3" width="11.86328125" customWidth="1"/>
    <col min="4" max="4" width="1" customWidth="1"/>
    <col min="5" max="5" width="11.73046875" customWidth="1"/>
    <col min="6" max="6" width="1" customWidth="1"/>
    <col min="7" max="7" width="13.86328125" bestFit="1" customWidth="1"/>
  </cols>
  <sheetData>
    <row r="1" spans="1:8">
      <c r="B1" s="4"/>
    </row>
    <row r="3" spans="1:8">
      <c r="C3" s="56"/>
      <c r="D3" s="56"/>
      <c r="E3" s="56"/>
      <c r="F3" s="56"/>
      <c r="G3" s="267" t="s">
        <v>139</v>
      </c>
      <c r="H3" s="267"/>
    </row>
    <row r="4" spans="1:8">
      <c r="B4" s="24" t="s">
        <v>116</v>
      </c>
      <c r="C4" s="235">
        <f>+Summary!C3</f>
        <v>45291</v>
      </c>
      <c r="D4" s="7" t="s">
        <v>28</v>
      </c>
      <c r="E4" s="235">
        <f>+Summary!E3</f>
        <v>44926</v>
      </c>
      <c r="F4" s="95" t="s">
        <v>28</v>
      </c>
      <c r="G4" s="94" t="s">
        <v>140</v>
      </c>
      <c r="H4" s="94" t="s">
        <v>29</v>
      </c>
    </row>
    <row r="5" spans="1:8" ht="0.75" customHeight="1">
      <c r="A5" s="15"/>
      <c r="B5" s="15"/>
      <c r="C5" s="141"/>
      <c r="D5" s="56"/>
      <c r="E5" s="141"/>
      <c r="F5" s="56"/>
      <c r="G5" s="141" t="e">
        <f>+#REF!-#REF!</f>
        <v>#REF!</v>
      </c>
      <c r="H5" s="147" t="e">
        <f>+#REF!/#REF!-1</f>
        <v>#REF!</v>
      </c>
    </row>
    <row r="6" spans="1:8" s="114" customFormat="1" ht="14.65" thickBot="1">
      <c r="A6" s="142"/>
      <c r="B6" s="34" t="s">
        <v>235</v>
      </c>
      <c r="C6" s="150">
        <v>19160</v>
      </c>
      <c r="D6" s="56"/>
      <c r="E6" s="150">
        <v>14286</v>
      </c>
      <c r="F6" s="56"/>
      <c r="G6" s="150">
        <v>4875</v>
      </c>
      <c r="H6" s="151">
        <v>0.34100000000000003</v>
      </c>
    </row>
    <row r="7" spans="1:8" ht="14.65" thickBot="1">
      <c r="A7" s="15"/>
      <c r="B7" s="37" t="s">
        <v>308</v>
      </c>
      <c r="C7" s="28">
        <v>6091</v>
      </c>
      <c r="D7" s="56"/>
      <c r="E7" s="28">
        <v>6049</v>
      </c>
      <c r="F7" s="56"/>
      <c r="G7" s="28">
        <v>43</v>
      </c>
      <c r="H7" s="30">
        <v>7.0000000000000001E-3</v>
      </c>
    </row>
    <row r="8" spans="1:8" s="114" customFormat="1" ht="14.65" thickBot="1">
      <c r="A8" s="142"/>
      <c r="B8" s="35" t="s">
        <v>280</v>
      </c>
      <c r="C8" s="150">
        <v>25252</v>
      </c>
      <c r="D8" s="56"/>
      <c r="E8" s="150">
        <v>20334</v>
      </c>
      <c r="F8" s="56"/>
      <c r="G8" s="150">
        <v>4917</v>
      </c>
      <c r="H8" s="151">
        <v>0.24199999999999999</v>
      </c>
    </row>
    <row r="9" spans="1:8">
      <c r="B9" s="219"/>
      <c r="C9" s="50"/>
      <c r="D9" s="56"/>
      <c r="E9" s="50"/>
      <c r="F9" s="56"/>
      <c r="G9" s="50"/>
      <c r="H9" s="50"/>
    </row>
    <row r="10" spans="1:8" ht="14.65" thickBot="1">
      <c r="A10" s="15"/>
      <c r="B10" s="35" t="s">
        <v>236</v>
      </c>
      <c r="C10" s="31">
        <v>0.78700000000000003</v>
      </c>
      <c r="D10" s="165"/>
      <c r="E10" s="31">
        <v>0.86</v>
      </c>
      <c r="F10" s="56"/>
      <c r="G10" s="31">
        <v>-7.2999999999999995E-2</v>
      </c>
      <c r="H10" s="31" t="s">
        <v>37</v>
      </c>
    </row>
    <row r="11" spans="1:8" ht="14.65" thickBot="1">
      <c r="A11" s="15"/>
      <c r="B11" s="36" t="s">
        <v>129</v>
      </c>
      <c r="C11" s="30">
        <v>0.84899999999999998</v>
      </c>
      <c r="D11" s="165"/>
      <c r="E11" s="30">
        <v>0.92400000000000004</v>
      </c>
      <c r="F11" s="56"/>
      <c r="G11" s="30">
        <v>-7.3999999999999996E-2</v>
      </c>
      <c r="H11" s="30" t="s">
        <v>37</v>
      </c>
    </row>
    <row r="12" spans="1:8" ht="14.65" thickBot="1">
      <c r="A12" s="15"/>
      <c r="B12" s="35" t="s">
        <v>274</v>
      </c>
      <c r="C12" s="32">
        <v>1.32</v>
      </c>
      <c r="D12" s="56"/>
      <c r="E12" s="32">
        <v>1.2</v>
      </c>
      <c r="F12" s="56"/>
      <c r="G12" s="32">
        <v>0.12</v>
      </c>
      <c r="H12" s="31" t="s">
        <v>37</v>
      </c>
    </row>
    <row r="13" spans="1:8" ht="14.65" thickBot="1">
      <c r="A13" s="15"/>
      <c r="B13" s="36" t="s">
        <v>130</v>
      </c>
      <c r="C13" s="33">
        <v>2.14</v>
      </c>
      <c r="D13" s="56"/>
      <c r="E13" s="33">
        <v>2.37</v>
      </c>
      <c r="F13" s="56"/>
      <c r="G13" s="33">
        <v>-0.23</v>
      </c>
      <c r="H13" s="30" t="s">
        <v>37</v>
      </c>
    </row>
    <row r="15" spans="1:8">
      <c r="B15" s="191" t="s">
        <v>138</v>
      </c>
    </row>
    <row r="16" spans="1:8">
      <c r="B16" s="92" t="s">
        <v>381</v>
      </c>
    </row>
  </sheetData>
  <sheetProtection algorithmName="SHA-512" hashValue="8Gq+Bsrycg3cAcr4C7s4bNxUSQJcLmSCT7VtFx/287ElBiMgmuqfMRxbmt1tRUdALUWgseSXooMEjaYAi/x8Og==" saltValue="VpRkgECxRJrJf8qVdSAhXw==" spinCount="100000" sheet="1" objects="1" scenarios="1"/>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H14"/>
  <sheetViews>
    <sheetView showGridLines="0" workbookViewId="0"/>
  </sheetViews>
  <sheetFormatPr baseColWidth="10" defaultRowHeight="14.25"/>
  <cols>
    <col min="1" max="1" width="11.3984375" customWidth="1"/>
    <col min="2" max="2" width="51.265625" bestFit="1" customWidth="1"/>
    <col min="3" max="3" width="12.3984375" bestFit="1" customWidth="1"/>
    <col min="4" max="4" width="1" customWidth="1"/>
    <col min="5" max="5" width="12" customWidth="1"/>
    <col min="6" max="6" width="1" customWidth="1"/>
    <col min="7" max="7" width="13.73046875" bestFit="1" customWidth="1"/>
  </cols>
  <sheetData>
    <row r="1" spans="1:8">
      <c r="B1" s="4"/>
    </row>
    <row r="3" spans="1:8">
      <c r="C3" s="56"/>
      <c r="D3" s="56"/>
      <c r="E3" s="56"/>
      <c r="F3" s="56"/>
      <c r="G3" s="267" t="s">
        <v>139</v>
      </c>
      <c r="H3" s="267"/>
    </row>
    <row r="4" spans="1:8">
      <c r="B4" s="189" t="s">
        <v>281</v>
      </c>
      <c r="C4" s="235">
        <f>+Summary!C3</f>
        <v>45291</v>
      </c>
      <c r="D4" s="7" t="s">
        <v>28</v>
      </c>
      <c r="E4" s="235">
        <f>+Summary!E3</f>
        <v>44926</v>
      </c>
      <c r="F4" s="95" t="s">
        <v>28</v>
      </c>
      <c r="G4" s="94" t="s">
        <v>140</v>
      </c>
      <c r="H4" s="94" t="s">
        <v>29</v>
      </c>
    </row>
    <row r="5" spans="1:8" ht="14.65" thickBot="1">
      <c r="A5" s="15"/>
      <c r="B5" s="35" t="s">
        <v>136</v>
      </c>
      <c r="C5" s="26">
        <v>6808</v>
      </c>
      <c r="D5" s="98"/>
      <c r="E5" s="26">
        <v>6156</v>
      </c>
      <c r="F5" s="98"/>
      <c r="G5" s="26">
        <v>652</v>
      </c>
      <c r="H5" s="31">
        <v>0.106</v>
      </c>
    </row>
    <row r="6" spans="1:8" ht="14.65" thickBot="1">
      <c r="A6" s="23"/>
      <c r="B6" s="36" t="s">
        <v>237</v>
      </c>
      <c r="C6" s="28">
        <v>729</v>
      </c>
      <c r="D6" s="56"/>
      <c r="E6" s="28">
        <v>677</v>
      </c>
      <c r="F6" s="56"/>
      <c r="G6" s="28">
        <v>52</v>
      </c>
      <c r="H6" s="30">
        <v>7.6999999999999999E-2</v>
      </c>
    </row>
    <row r="7" spans="1:8" ht="14.65" thickBot="1">
      <c r="A7" s="23"/>
      <c r="B7" s="218" t="s">
        <v>238</v>
      </c>
      <c r="C7" s="26">
        <v>674</v>
      </c>
      <c r="D7" s="56"/>
      <c r="E7" s="26">
        <v>623</v>
      </c>
      <c r="F7" s="56"/>
      <c r="G7" s="26">
        <v>51</v>
      </c>
      <c r="H7" s="31">
        <v>8.2000000000000003E-2</v>
      </c>
    </row>
    <row r="8" spans="1:8" ht="14.65" thickBot="1">
      <c r="A8" s="23"/>
      <c r="B8" s="36" t="s">
        <v>382</v>
      </c>
      <c r="C8" s="28">
        <v>54</v>
      </c>
      <c r="D8" s="56"/>
      <c r="E8" s="28">
        <v>51</v>
      </c>
      <c r="F8" s="56"/>
      <c r="G8" s="28">
        <v>3</v>
      </c>
      <c r="H8" s="30">
        <v>5.8999999999999997E-2</v>
      </c>
    </row>
    <row r="9" spans="1:8" ht="14.65" thickBot="1">
      <c r="A9" s="23"/>
      <c r="B9" s="35" t="s">
        <v>301</v>
      </c>
      <c r="C9" s="26">
        <v>3127636</v>
      </c>
      <c r="D9" s="98"/>
      <c r="E9" s="26">
        <v>2691169</v>
      </c>
      <c r="F9" s="98"/>
      <c r="G9" s="26">
        <v>436467</v>
      </c>
      <c r="H9" s="31">
        <v>0.16200000000000001</v>
      </c>
    </row>
    <row r="10" spans="1:8" ht="14.65" thickBot="1">
      <c r="A10" s="23"/>
      <c r="B10" s="36" t="s">
        <v>307</v>
      </c>
      <c r="C10" s="28">
        <v>1243</v>
      </c>
      <c r="D10" s="56"/>
      <c r="E10" s="28">
        <v>1170</v>
      </c>
      <c r="F10" s="56"/>
      <c r="G10" s="28">
        <v>73</v>
      </c>
      <c r="H10" s="30">
        <v>6.2E-2</v>
      </c>
    </row>
    <row r="11" spans="1:8" ht="14.65" thickBot="1">
      <c r="A11" s="23"/>
      <c r="B11" s="35" t="s">
        <v>302</v>
      </c>
      <c r="C11" s="26">
        <v>59749</v>
      </c>
      <c r="D11" s="98"/>
      <c r="E11" s="26">
        <v>54980</v>
      </c>
      <c r="F11" s="98"/>
      <c r="G11" s="26">
        <v>4769</v>
      </c>
      <c r="H11" s="31">
        <v>8.6999999999999994E-2</v>
      </c>
    </row>
    <row r="13" spans="1:8">
      <c r="B13" s="191" t="s">
        <v>138</v>
      </c>
    </row>
    <row r="14" spans="1:8">
      <c r="B14" s="191"/>
    </row>
  </sheetData>
  <sheetProtection algorithmName="SHA-512" hashValue="L/jRAg7cgY++A8HLRnfhGX5g7EXqUnr1woZLDfZnXrlQZGc4F1h99YEukRvy6w9Hk+sl0YhRmf28gTymVgkyNw==" saltValue="dBI3NRNHMYQe/GZVy3+aZQ==" spinCount="100000" sheet="1" objects="1" scenarios="1"/>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E39"/>
  <sheetViews>
    <sheetView showGridLines="0" topLeftCell="C1" zoomScaleNormal="100" workbookViewId="0">
      <selection activeCell="C1" sqref="C1:D1"/>
    </sheetView>
  </sheetViews>
  <sheetFormatPr baseColWidth="10" defaultRowHeight="14.25"/>
  <cols>
    <col min="1" max="1" width="44.265625" hidden="1" customWidth="1"/>
    <col min="2" max="2" width="174.265625" hidden="1" customWidth="1"/>
    <col min="3" max="3" width="46.86328125" bestFit="1" customWidth="1"/>
    <col min="4" max="4" width="179.73046875" customWidth="1"/>
  </cols>
  <sheetData>
    <row r="1" spans="1:4" ht="22.5" customHeight="1">
      <c r="A1" s="38" t="s">
        <v>35</v>
      </c>
      <c r="B1" s="38"/>
      <c r="C1" s="269" t="s">
        <v>239</v>
      </c>
      <c r="D1" s="269"/>
    </row>
    <row r="2" spans="1:4" ht="31.5" customHeight="1">
      <c r="A2" s="39" t="s">
        <v>59</v>
      </c>
      <c r="B2" s="39" t="s">
        <v>36</v>
      </c>
      <c r="C2" s="216" t="s">
        <v>284</v>
      </c>
      <c r="D2" s="216" t="s">
        <v>240</v>
      </c>
    </row>
    <row r="3" spans="1:4" ht="24.95" customHeight="1">
      <c r="A3" s="46" t="s">
        <v>38</v>
      </c>
      <c r="B3" s="45" t="s">
        <v>89</v>
      </c>
      <c r="C3" s="214" t="s">
        <v>323</v>
      </c>
      <c r="D3" s="217" t="s">
        <v>377</v>
      </c>
    </row>
    <row r="4" spans="1:4">
      <c r="A4" s="47" t="s">
        <v>66</v>
      </c>
      <c r="B4" s="48" t="s">
        <v>91</v>
      </c>
      <c r="C4" s="214" t="s">
        <v>241</v>
      </c>
      <c r="D4" s="217" t="s">
        <v>242</v>
      </c>
    </row>
    <row r="5" spans="1:4">
      <c r="A5" s="46" t="s">
        <v>67</v>
      </c>
      <c r="B5" s="48" t="s">
        <v>77</v>
      </c>
      <c r="C5" s="215" t="s">
        <v>120</v>
      </c>
      <c r="D5" s="217" t="s">
        <v>378</v>
      </c>
    </row>
    <row r="6" spans="1:4">
      <c r="A6" s="46" t="s">
        <v>54</v>
      </c>
      <c r="B6" s="48" t="s">
        <v>84</v>
      </c>
      <c r="C6" s="215" t="s">
        <v>215</v>
      </c>
      <c r="D6" s="217" t="s">
        <v>292</v>
      </c>
    </row>
    <row r="7" spans="1:4">
      <c r="A7" s="47" t="s">
        <v>62</v>
      </c>
      <c r="B7" s="48" t="s">
        <v>73</v>
      </c>
      <c r="C7" s="215" t="s">
        <v>126</v>
      </c>
      <c r="D7" s="217" t="s">
        <v>293</v>
      </c>
    </row>
    <row r="8" spans="1:4">
      <c r="A8" s="47" t="s">
        <v>55</v>
      </c>
      <c r="B8" t="s">
        <v>88</v>
      </c>
      <c r="C8" s="215" t="s">
        <v>251</v>
      </c>
      <c r="D8" s="217" t="s">
        <v>294</v>
      </c>
    </row>
    <row r="9" spans="1:4">
      <c r="A9" s="47" t="s">
        <v>60</v>
      </c>
      <c r="B9" s="48"/>
      <c r="C9" s="215" t="s">
        <v>259</v>
      </c>
      <c r="D9" s="217" t="s">
        <v>295</v>
      </c>
    </row>
    <row r="10" spans="1:4">
      <c r="A10" s="47" t="s">
        <v>92</v>
      </c>
      <c r="B10" s="48"/>
      <c r="C10" s="215" t="s">
        <v>260</v>
      </c>
      <c r="D10" s="217" t="s">
        <v>261</v>
      </c>
    </row>
    <row r="11" spans="1:4">
      <c r="A11" s="46" t="s">
        <v>63</v>
      </c>
      <c r="B11" s="48" t="s">
        <v>74</v>
      </c>
      <c r="C11" s="215" t="s">
        <v>300</v>
      </c>
      <c r="D11" s="217" t="s">
        <v>245</v>
      </c>
    </row>
    <row r="12" spans="1:4" ht="15" customHeight="1">
      <c r="A12" s="47" t="s">
        <v>61</v>
      </c>
      <c r="B12" s="48" t="s">
        <v>72</v>
      </c>
      <c r="C12" s="215" t="s">
        <v>214</v>
      </c>
      <c r="D12" s="217" t="s">
        <v>244</v>
      </c>
    </row>
    <row r="13" spans="1:4">
      <c r="A13" s="47" t="s">
        <v>53</v>
      </c>
      <c r="B13" s="48" t="s">
        <v>83</v>
      </c>
      <c r="C13" s="215" t="s">
        <v>119</v>
      </c>
      <c r="D13" s="217" t="s">
        <v>243</v>
      </c>
    </row>
    <row r="14" spans="1:4">
      <c r="A14" s="47" t="s">
        <v>69</v>
      </c>
      <c r="B14" s="48" t="s">
        <v>85</v>
      </c>
      <c r="C14" s="215" t="s">
        <v>252</v>
      </c>
      <c r="D14" s="217" t="s">
        <v>296</v>
      </c>
    </row>
    <row r="15" spans="1:4">
      <c r="A15" s="47" t="s">
        <v>70</v>
      </c>
      <c r="B15" s="48" t="s">
        <v>86</v>
      </c>
      <c r="C15" s="215" t="s">
        <v>254</v>
      </c>
      <c r="D15" s="217" t="s">
        <v>255</v>
      </c>
    </row>
    <row r="16" spans="1:4">
      <c r="A16" s="47" t="s">
        <v>68</v>
      </c>
      <c r="B16" s="48" t="s">
        <v>82</v>
      </c>
      <c r="C16" s="215" t="s">
        <v>253</v>
      </c>
      <c r="D16" s="217" t="s">
        <v>297</v>
      </c>
    </row>
    <row r="17" spans="1:4">
      <c r="A17" s="47" t="s">
        <v>50</v>
      </c>
      <c r="B17" s="48" t="s">
        <v>81</v>
      </c>
      <c r="C17" s="215" t="s">
        <v>249</v>
      </c>
      <c r="D17" s="217" t="s">
        <v>250</v>
      </c>
    </row>
    <row r="18" spans="1:4">
      <c r="A18" s="47" t="s">
        <v>40</v>
      </c>
      <c r="B18" s="48" t="s">
        <v>76</v>
      </c>
      <c r="C18" s="215" t="s">
        <v>248</v>
      </c>
      <c r="D18" s="217" t="s">
        <v>298</v>
      </c>
    </row>
    <row r="19" spans="1:4">
      <c r="A19" s="47" t="s">
        <v>64</v>
      </c>
      <c r="B19" s="48" t="s">
        <v>75</v>
      </c>
      <c r="C19" s="215" t="s">
        <v>275</v>
      </c>
      <c r="D19" s="217" t="s">
        <v>299</v>
      </c>
    </row>
    <row r="20" spans="1:4">
      <c r="A20" s="47" t="s">
        <v>46</v>
      </c>
      <c r="B20" s="48" t="s">
        <v>78</v>
      </c>
      <c r="C20" s="215" t="s">
        <v>118</v>
      </c>
      <c r="D20" s="217" t="s">
        <v>329</v>
      </c>
    </row>
    <row r="21" spans="1:4">
      <c r="A21" s="47" t="s">
        <v>49</v>
      </c>
      <c r="B21" s="48" t="s">
        <v>80</v>
      </c>
      <c r="C21" s="215" t="s">
        <v>216</v>
      </c>
      <c r="D21" s="217" t="s">
        <v>247</v>
      </c>
    </row>
    <row r="22" spans="1:4">
      <c r="A22" s="47" t="s">
        <v>48</v>
      </c>
      <c r="B22" s="48" t="s">
        <v>79</v>
      </c>
      <c r="C22" s="215" t="s">
        <v>262</v>
      </c>
      <c r="D22" s="115" t="s">
        <v>330</v>
      </c>
    </row>
    <row r="23" spans="1:4">
      <c r="A23" s="47" t="s">
        <v>57</v>
      </c>
      <c r="B23" s="48"/>
      <c r="C23" s="215" t="s">
        <v>95</v>
      </c>
      <c r="D23" s="115" t="s">
        <v>246</v>
      </c>
    </row>
    <row r="24" spans="1:4">
      <c r="A24" s="47" t="s">
        <v>33</v>
      </c>
      <c r="B24" s="48"/>
      <c r="C24" s="215" t="s">
        <v>93</v>
      </c>
      <c r="D24" s="115" t="s">
        <v>331</v>
      </c>
    </row>
    <row r="25" spans="1:4">
      <c r="A25" s="47" t="s">
        <v>45</v>
      </c>
      <c r="B25" s="48" t="s">
        <v>77</v>
      </c>
      <c r="C25" s="215" t="s">
        <v>94</v>
      </c>
      <c r="D25" s="115" t="s">
        <v>332</v>
      </c>
    </row>
    <row r="26" spans="1:4">
      <c r="A26" s="47" t="s">
        <v>65</v>
      </c>
      <c r="B26" s="48" t="s">
        <v>90</v>
      </c>
      <c r="C26" s="215" t="s">
        <v>256</v>
      </c>
      <c r="D26" s="115" t="s">
        <v>257</v>
      </c>
    </row>
    <row r="27" spans="1:4">
      <c r="A27" s="47" t="s">
        <v>71</v>
      </c>
      <c r="B27" s="48" t="s">
        <v>87</v>
      </c>
      <c r="C27" s="215" t="s">
        <v>135</v>
      </c>
      <c r="D27" s="115" t="s">
        <v>258</v>
      </c>
    </row>
    <row r="28" spans="1:4">
      <c r="A28" s="47"/>
      <c r="B28" s="48"/>
      <c r="C28" s="49"/>
      <c r="D28" s="45"/>
    </row>
    <row r="29" spans="1:4" ht="15" hidden="1" customHeight="1"/>
    <row r="30" spans="1:4" ht="15" hidden="1" customHeight="1">
      <c r="D30" t="s">
        <v>56</v>
      </c>
    </row>
    <row r="31" spans="1:4" ht="15" hidden="1" customHeight="1">
      <c r="C31" t="s">
        <v>39</v>
      </c>
      <c r="D31" t="s">
        <v>34</v>
      </c>
    </row>
    <row r="32" spans="1:4" ht="15" hidden="1" customHeight="1">
      <c r="C32" t="s">
        <v>41</v>
      </c>
      <c r="D32" t="s">
        <v>34</v>
      </c>
    </row>
    <row r="33" spans="3:5" ht="15" hidden="1" customHeight="1">
      <c r="C33" t="s">
        <v>42</v>
      </c>
      <c r="D33" t="s">
        <v>34</v>
      </c>
      <c r="E33" t="s">
        <v>58</v>
      </c>
    </row>
    <row r="34" spans="3:5" ht="15" hidden="1" customHeight="1">
      <c r="C34" t="s">
        <v>43</v>
      </c>
      <c r="D34" t="s">
        <v>34</v>
      </c>
      <c r="E34" t="s">
        <v>58</v>
      </c>
    </row>
    <row r="35" spans="3:5" ht="15" hidden="1" customHeight="1">
      <c r="C35" t="s">
        <v>44</v>
      </c>
      <c r="D35" t="s">
        <v>34</v>
      </c>
      <c r="E35" t="s">
        <v>58</v>
      </c>
    </row>
    <row r="36" spans="3:5" ht="15" hidden="1" customHeight="1">
      <c r="C36" t="s">
        <v>51</v>
      </c>
      <c r="D36" t="s">
        <v>34</v>
      </c>
    </row>
    <row r="37" spans="3:5" ht="15" hidden="1" customHeight="1">
      <c r="C37" t="s">
        <v>52</v>
      </c>
      <c r="D37" t="s">
        <v>34</v>
      </c>
    </row>
    <row r="38" spans="3:5" ht="15" hidden="1" customHeight="1">
      <c r="C38" t="s">
        <v>47</v>
      </c>
    </row>
    <row r="39" spans="3:5" ht="15" hidden="1" customHeight="1"/>
  </sheetData>
  <sheetProtection algorithmName="SHA-512" hashValue="XDRISkEqVC70bonwhVwXqmcSx+bupTKCruXsTjhINvt8OFHhDyJJ6fThyVXgf0iK0q48wBLO7MQWmFlFVUYUrg==" saltValue="uR2RcvvGW1fdOOYDOFFrDQ==" spinCount="100000" sheet="1" objects="1" scenarios="1"/>
  <sortState xmlns:xlrd2="http://schemas.microsoft.com/office/spreadsheetml/2017/richdata2" ref="C3:D27">
    <sortCondition ref="C3:C27"/>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G5"/>
  <sheetViews>
    <sheetView showGridLines="0" zoomScaleNormal="100" workbookViewId="0"/>
  </sheetViews>
  <sheetFormatPr baseColWidth="10" defaultColWidth="11.3984375" defaultRowHeight="12.75"/>
  <cols>
    <col min="1" max="1" width="174" style="194" customWidth="1"/>
    <col min="2" max="16384" width="11.3984375" style="194"/>
  </cols>
  <sheetData>
    <row r="1" spans="1:7" ht="409.5" customHeight="1">
      <c r="A1" s="196" t="s">
        <v>263</v>
      </c>
      <c r="G1" s="195"/>
    </row>
    <row r="5" spans="1:7">
      <c r="G5" s="195"/>
    </row>
  </sheetData>
  <sheetProtection algorithmName="SHA-512" hashValue="iPkJh0dtr49uPFzGvdriS6Ev98qpYh5e99RnhFaKabESU+oLgIYxWbzG4vQ3ocxayBFGq0X8/SM0ni2X2pQSPQ==" saltValue="ylop1fbrd8Fhb0FiX0gWUw=="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30"/>
  <sheetViews>
    <sheetView showGridLines="0" tabSelected="1" workbookViewId="0">
      <selection activeCell="C2" sqref="C2"/>
    </sheetView>
  </sheetViews>
  <sheetFormatPr baseColWidth="10" defaultRowHeight="14.25"/>
  <cols>
    <col min="3" max="3" width="35.3984375" bestFit="1" customWidth="1"/>
  </cols>
  <sheetData>
    <row r="1" spans="1:11">
      <c r="A1" s="56"/>
      <c r="B1" s="56"/>
      <c r="C1" s="56"/>
      <c r="D1" s="56"/>
      <c r="E1" s="56"/>
      <c r="F1" s="56"/>
      <c r="G1" s="56"/>
      <c r="H1" s="56"/>
      <c r="I1" s="56"/>
      <c r="J1" s="56"/>
      <c r="K1" s="56"/>
    </row>
    <row r="2" spans="1:11">
      <c r="A2" s="56"/>
      <c r="B2" s="56"/>
      <c r="C2" s="197" t="s">
        <v>102</v>
      </c>
      <c r="D2" s="56"/>
      <c r="E2" s="56"/>
      <c r="F2" s="56"/>
      <c r="G2" s="56"/>
      <c r="H2" s="56"/>
      <c r="I2" s="56"/>
      <c r="J2" s="56"/>
      <c r="K2" s="56"/>
    </row>
    <row r="3" spans="1:11">
      <c r="A3" s="56"/>
      <c r="B3" s="56"/>
      <c r="C3" s="56"/>
      <c r="D3" s="56"/>
      <c r="E3" s="56"/>
      <c r="F3" s="56"/>
      <c r="G3" s="56"/>
      <c r="H3" s="56"/>
      <c r="I3" s="56"/>
      <c r="J3" s="56"/>
      <c r="K3" s="56"/>
    </row>
    <row r="4" spans="1:11">
      <c r="A4" s="56"/>
      <c r="B4" s="199"/>
      <c r="C4" s="198" t="s">
        <v>103</v>
      </c>
      <c r="D4" s="56"/>
      <c r="E4" s="56"/>
      <c r="F4" s="56"/>
      <c r="G4" s="56"/>
      <c r="H4" s="56"/>
      <c r="I4" s="56"/>
      <c r="J4" s="56"/>
      <c r="K4" s="56"/>
    </row>
    <row r="5" spans="1:11">
      <c r="A5" s="56"/>
      <c r="B5" s="199"/>
      <c r="C5" s="198" t="s">
        <v>104</v>
      </c>
      <c r="D5" s="56"/>
      <c r="E5" s="56"/>
      <c r="F5" s="56"/>
      <c r="G5" s="56"/>
      <c r="H5" s="56"/>
      <c r="I5" s="56"/>
      <c r="J5" s="56"/>
      <c r="K5" s="56"/>
    </row>
    <row r="6" spans="1:11">
      <c r="A6" s="56"/>
      <c r="B6" s="199"/>
      <c r="C6" s="198" t="s">
        <v>105</v>
      </c>
      <c r="D6" s="56"/>
      <c r="E6" s="56"/>
      <c r="F6" s="56"/>
      <c r="G6" s="56"/>
      <c r="H6" s="56"/>
      <c r="I6" s="56"/>
      <c r="J6" s="56"/>
      <c r="K6" s="56"/>
    </row>
    <row r="7" spans="1:11">
      <c r="A7" s="56"/>
      <c r="B7" s="199"/>
      <c r="C7" s="198" t="s">
        <v>106</v>
      </c>
      <c r="D7" s="56"/>
      <c r="E7" s="56"/>
      <c r="F7" s="56"/>
      <c r="G7" s="56"/>
      <c r="H7" s="56"/>
      <c r="I7" s="56"/>
      <c r="J7" s="56"/>
      <c r="K7" s="56"/>
    </row>
    <row r="8" spans="1:11">
      <c r="A8" s="56"/>
      <c r="B8" s="199"/>
      <c r="C8" s="198" t="s">
        <v>107</v>
      </c>
      <c r="D8" s="56"/>
      <c r="E8" s="56"/>
      <c r="F8" s="56"/>
      <c r="G8" s="56"/>
      <c r="H8" s="56"/>
      <c r="I8" s="56"/>
      <c r="J8" s="56"/>
      <c r="K8" s="56"/>
    </row>
    <row r="9" spans="1:11">
      <c r="A9" s="56"/>
      <c r="B9" s="199"/>
      <c r="C9" s="198" t="s">
        <v>108</v>
      </c>
      <c r="D9" s="56"/>
      <c r="E9" s="56"/>
      <c r="F9" s="56"/>
      <c r="G9" s="56"/>
      <c r="H9" s="56"/>
      <c r="I9" s="56"/>
      <c r="J9" s="56"/>
      <c r="K9" s="56"/>
    </row>
    <row r="10" spans="1:11">
      <c r="A10" s="56"/>
      <c r="B10" s="199"/>
      <c r="C10" s="198" t="s">
        <v>109</v>
      </c>
      <c r="D10" s="56"/>
      <c r="E10" s="56"/>
      <c r="F10" s="56"/>
      <c r="G10" s="56"/>
      <c r="H10" s="56"/>
      <c r="I10" s="56"/>
      <c r="J10" s="56"/>
      <c r="K10" s="56"/>
    </row>
    <row r="11" spans="1:11">
      <c r="A11" s="56"/>
      <c r="B11" s="199"/>
      <c r="C11" s="198" t="s">
        <v>110</v>
      </c>
      <c r="D11" s="56"/>
      <c r="E11" s="200" t="s">
        <v>98</v>
      </c>
      <c r="F11" s="56"/>
      <c r="G11" s="56"/>
      <c r="H11" s="56"/>
      <c r="I11" s="56"/>
      <c r="J11" s="56"/>
      <c r="K11" s="56"/>
    </row>
    <row r="12" spans="1:11">
      <c r="A12" s="56"/>
      <c r="B12" s="199"/>
      <c r="C12" s="198" t="s">
        <v>111</v>
      </c>
      <c r="D12" s="56"/>
      <c r="E12" s="201" t="s">
        <v>99</v>
      </c>
      <c r="F12" s="56"/>
      <c r="G12" s="56"/>
      <c r="H12" s="56"/>
      <c r="I12" s="56"/>
      <c r="J12" s="56"/>
      <c r="K12" s="56"/>
    </row>
    <row r="13" spans="1:11">
      <c r="A13" s="56"/>
      <c r="B13" s="199"/>
      <c r="C13" s="198" t="s">
        <v>112</v>
      </c>
      <c r="D13" s="56"/>
      <c r="E13" s="202" t="s">
        <v>100</v>
      </c>
      <c r="F13" s="56"/>
      <c r="G13" s="56"/>
      <c r="H13" s="56"/>
      <c r="I13" s="56"/>
      <c r="J13" s="56"/>
      <c r="K13" s="56"/>
    </row>
    <row r="14" spans="1:11">
      <c r="A14" s="56"/>
      <c r="B14" s="199"/>
      <c r="C14" s="198" t="s">
        <v>113</v>
      </c>
      <c r="D14" s="56"/>
      <c r="E14" s="56"/>
      <c r="F14" s="56"/>
      <c r="G14" s="56"/>
      <c r="H14" s="56"/>
      <c r="I14" s="56"/>
      <c r="J14" s="56"/>
      <c r="K14" s="56"/>
    </row>
    <row r="15" spans="1:11">
      <c r="A15" s="56"/>
      <c r="B15" s="199"/>
      <c r="C15" s="198" t="s">
        <v>114</v>
      </c>
      <c r="D15" s="56"/>
      <c r="E15" s="56"/>
      <c r="F15" s="56"/>
      <c r="G15" s="56"/>
      <c r="H15" s="56"/>
      <c r="I15" s="56"/>
      <c r="J15" s="56"/>
      <c r="K15" s="56"/>
    </row>
    <row r="16" spans="1:11">
      <c r="A16" s="56"/>
      <c r="B16" s="56"/>
      <c r="C16" s="56"/>
      <c r="D16" s="56"/>
      <c r="E16" s="56"/>
      <c r="F16" s="56"/>
      <c r="G16" s="56"/>
      <c r="H16" s="56"/>
      <c r="I16" s="56"/>
      <c r="J16" s="56"/>
      <c r="K16" s="56"/>
    </row>
    <row r="17" spans="1:11">
      <c r="A17" s="56"/>
      <c r="B17" s="56"/>
      <c r="C17" s="198" t="s">
        <v>115</v>
      </c>
      <c r="D17" s="56"/>
      <c r="E17" s="56"/>
      <c r="F17" s="56"/>
      <c r="G17" s="56"/>
      <c r="H17" s="56"/>
      <c r="I17" s="56"/>
      <c r="J17" s="56"/>
      <c r="K17" s="56"/>
    </row>
    <row r="18" spans="1:11">
      <c r="A18" s="56"/>
      <c r="B18" s="56"/>
      <c r="C18" s="198" t="s">
        <v>101</v>
      </c>
      <c r="D18" s="56"/>
      <c r="E18" s="56"/>
      <c r="F18" s="56"/>
      <c r="G18" s="56"/>
      <c r="H18" s="56"/>
      <c r="I18" s="56"/>
      <c r="J18" s="56"/>
      <c r="K18" s="56"/>
    </row>
    <row r="19" spans="1:11">
      <c r="A19" s="56"/>
      <c r="B19" s="56"/>
      <c r="C19" s="56"/>
      <c r="D19" s="56"/>
      <c r="E19" s="56"/>
      <c r="F19" s="56"/>
      <c r="G19" s="56"/>
      <c r="H19" s="56"/>
      <c r="I19" s="56"/>
      <c r="J19" s="56"/>
      <c r="K19" s="56"/>
    </row>
    <row r="20" spans="1:11">
      <c r="A20" s="56"/>
      <c r="B20" s="56"/>
      <c r="C20" s="56"/>
      <c r="D20" s="56"/>
      <c r="E20" s="56"/>
      <c r="F20" s="56"/>
      <c r="G20" s="56"/>
      <c r="H20" s="56"/>
      <c r="I20" s="56"/>
      <c r="J20" s="56"/>
      <c r="K20" s="56"/>
    </row>
    <row r="21" spans="1:11">
      <c r="A21" s="56"/>
      <c r="B21" s="56"/>
      <c r="C21" s="56"/>
      <c r="D21" s="56"/>
      <c r="E21" s="56"/>
      <c r="F21" s="56"/>
      <c r="G21" s="56"/>
      <c r="H21" s="56"/>
      <c r="I21" s="56"/>
      <c r="J21" s="56"/>
      <c r="K21" s="56"/>
    </row>
    <row r="22" spans="1:11">
      <c r="A22" s="56"/>
      <c r="B22" s="56"/>
      <c r="C22" s="56"/>
      <c r="D22" s="56"/>
      <c r="E22" s="56"/>
      <c r="F22" s="56"/>
      <c r="G22" s="56"/>
      <c r="H22" s="56"/>
      <c r="I22" s="56"/>
      <c r="J22" s="56"/>
      <c r="K22" s="56"/>
    </row>
    <row r="23" spans="1:11">
      <c r="A23" s="56"/>
      <c r="B23" s="56"/>
      <c r="C23" s="56"/>
      <c r="D23" s="56"/>
      <c r="E23" s="56"/>
      <c r="F23" s="56"/>
      <c r="G23" s="56"/>
      <c r="H23" s="56"/>
      <c r="I23" s="56"/>
      <c r="J23" s="56"/>
      <c r="K23" s="56"/>
    </row>
    <row r="24" spans="1:11">
      <c r="A24" s="56"/>
      <c r="B24" s="56"/>
      <c r="C24" s="56"/>
      <c r="D24" s="56"/>
      <c r="E24" s="56"/>
      <c r="F24" s="56"/>
      <c r="G24" s="56"/>
      <c r="H24" s="56"/>
      <c r="I24" s="56"/>
      <c r="J24" s="56"/>
      <c r="K24" s="56"/>
    </row>
    <row r="25" spans="1:11">
      <c r="A25" s="56"/>
      <c r="B25" s="56"/>
      <c r="C25" s="56"/>
      <c r="D25" s="56"/>
      <c r="E25" s="56"/>
      <c r="F25" s="56"/>
      <c r="G25" s="56"/>
      <c r="H25" s="56"/>
      <c r="I25" s="56"/>
      <c r="J25" s="56"/>
      <c r="K25" s="56"/>
    </row>
    <row r="26" spans="1:11">
      <c r="A26" s="56"/>
      <c r="B26" s="56"/>
      <c r="C26" s="56"/>
      <c r="D26" s="56"/>
      <c r="E26" s="56"/>
      <c r="F26" s="56"/>
      <c r="G26" s="56"/>
      <c r="H26" s="56"/>
      <c r="I26" s="56"/>
      <c r="J26" s="56"/>
      <c r="K26" s="56"/>
    </row>
    <row r="27" spans="1:11">
      <c r="A27" s="56"/>
      <c r="B27" s="56"/>
      <c r="C27" s="56"/>
      <c r="D27" s="56"/>
      <c r="E27" s="56"/>
      <c r="F27" s="56"/>
      <c r="G27" s="56"/>
      <c r="H27" s="56"/>
      <c r="I27" s="56"/>
      <c r="J27" s="56"/>
      <c r="K27" s="56"/>
    </row>
    <row r="28" spans="1:11">
      <c r="C28" s="56"/>
    </row>
    <row r="29" spans="1:11">
      <c r="C29" s="56"/>
    </row>
    <row r="30" spans="1:11">
      <c r="C30" s="56"/>
    </row>
  </sheetData>
  <sheetProtection algorithmName="SHA-512" hashValue="Qk9I6K1jCHFt+WPM5id+XeriqbXg9S9OHupzcfQa9eRQzfFxbok9/I9WlLimmXdSzuIyS2+/sRxyGXyp9jUk+A==" saltValue="Qe7fth5RIiZbbT1H19uShw==" spinCount="100000" sheet="1" objects="1" scenarios="1"/>
  <hyperlinks>
    <hyperlink ref="C4" location="Summary!A1" display="Summary" xr:uid="{00000000-0004-0000-0100-000000000000}"/>
    <hyperlink ref="C5" location="'Balance sheet'!A1" display="Balance sheet" xr:uid="{00000000-0004-0000-0100-000001000000}"/>
    <hyperlink ref="C6" location="'Income Statement'!A1" display="Income Statement" xr:uid="{00000000-0004-0000-0100-000002000000}"/>
    <hyperlink ref="C7" location="Profitability!A1" display="Profitability" xr:uid="{00000000-0004-0000-0100-000003000000}"/>
    <hyperlink ref="C8" location="'Customer Resources'!A1" display="Customer Resources" xr:uid="{00000000-0004-0000-0100-000004000000}"/>
    <hyperlink ref="C9" location="'Loans and advances'!A1" display="Loan and advances" xr:uid="{00000000-0004-0000-0100-000005000000}"/>
    <hyperlink ref="C12" location="Solvency!A1" display="Solvency" xr:uid="{00000000-0004-0000-0100-000006000000}"/>
    <hyperlink ref="C13" location="Liquidity!A1" display="Liquidity" xr:uid="{00000000-0004-0000-0100-000007000000}"/>
    <hyperlink ref="C14" location="'Other information'!A1" display="Other information" xr:uid="{00000000-0004-0000-0100-000008000000}"/>
    <hyperlink ref="C17" location="Notes!A1" display="Notes" xr:uid="{00000000-0004-0000-0100-000009000000}"/>
    <hyperlink ref="C18" location="Disclaimer!A1" display="Disclaimer" xr:uid="{00000000-0004-0000-0100-00000A000000}"/>
    <hyperlink ref="E12" r:id="rId1" xr:uid="{00000000-0004-0000-0100-00000B000000}"/>
    <hyperlink ref="C11" location="'Foreclosed assets'!A1" display="Foreclosed assets" xr:uid="{00000000-0004-0000-0100-00000C000000}"/>
    <hyperlink ref="C10" location="'Risk management'!A1" display="Risk management" xr:uid="{00000000-0004-0000-0100-00000D000000}"/>
    <hyperlink ref="C15" location="Glossary!A1" display="Glossary" xr:uid="{00000000-0004-0000-0100-00000E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
  <sheetViews>
    <sheetView showGridLines="0" zoomScaleNormal="100" workbookViewId="0"/>
  </sheetViews>
  <sheetFormatPr baseColWidth="10" defaultColWidth="11.3984375" defaultRowHeight="11.65"/>
  <cols>
    <col min="1" max="1" width="153.265625" style="93" customWidth="1"/>
    <col min="2" max="16384" width="11.3984375" style="93"/>
  </cols>
  <sheetData>
    <row r="1" spans="1:7" ht="129.75" customHeight="1">
      <c r="A1" s="209" t="s">
        <v>304</v>
      </c>
      <c r="G1" s="92"/>
    </row>
    <row r="2" spans="1:7" ht="54" customHeight="1">
      <c r="A2" s="210" t="s">
        <v>141</v>
      </c>
    </row>
    <row r="3" spans="1:7" ht="17.25" customHeight="1">
      <c r="A3" s="211"/>
    </row>
    <row r="4" spans="1:7" ht="172.5" customHeight="1">
      <c r="A4" s="210"/>
    </row>
    <row r="5" spans="1:7">
      <c r="G5" s="92"/>
    </row>
  </sheetData>
  <sheetProtection algorithmName="SHA-512" hashValue="Ffa9n3dD3ooTEnn7BGjQhC/nvunQjfVq6o74RVGYdRPX4J/33OEAA9CuCUUChGdblGbiVEShFMqNxPdcGI5Vpw==" saltValue="vqq4YAAoAM7BngVuYbriaw=="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K65"/>
  <sheetViews>
    <sheetView showGridLines="0" zoomScaleNormal="100" workbookViewId="0"/>
  </sheetViews>
  <sheetFormatPr baseColWidth="10" defaultRowHeight="14.25"/>
  <cols>
    <col min="1" max="1" width="11.3984375" customWidth="1"/>
    <col min="2" max="2" width="51.265625" customWidth="1"/>
    <col min="3" max="3" width="14.265625" customWidth="1"/>
    <col min="4" max="4" width="1" customWidth="1"/>
    <col min="5" max="5" width="12.265625" customWidth="1"/>
    <col min="6" max="6" width="1" customWidth="1"/>
    <col min="7" max="7" width="14.1328125" bestFit="1" customWidth="1"/>
  </cols>
  <sheetData>
    <row r="2" spans="1:8" ht="15.75">
      <c r="C2" s="11"/>
      <c r="G2" s="267" t="s">
        <v>139</v>
      </c>
      <c r="H2" s="267"/>
    </row>
    <row r="3" spans="1:8">
      <c r="B3" s="24" t="s">
        <v>116</v>
      </c>
      <c r="C3" s="235">
        <v>45291</v>
      </c>
      <c r="D3" s="7" t="s">
        <v>28</v>
      </c>
      <c r="E3" s="235">
        <v>44926</v>
      </c>
      <c r="F3" s="7" t="s">
        <v>28</v>
      </c>
      <c r="G3" s="94" t="s">
        <v>140</v>
      </c>
      <c r="H3" s="94" t="s">
        <v>29</v>
      </c>
    </row>
    <row r="4" spans="1:8">
      <c r="B4" s="143" t="s">
        <v>325</v>
      </c>
      <c r="C4" s="143"/>
      <c r="D4" s="8"/>
      <c r="E4" s="230"/>
      <c r="F4" s="8"/>
      <c r="G4" s="230"/>
      <c r="H4" s="230"/>
    </row>
    <row r="5" spans="1:8" ht="14.65" thickBot="1">
      <c r="A5" s="15"/>
      <c r="B5" s="25" t="s">
        <v>117</v>
      </c>
      <c r="C5" s="188">
        <v>74829</v>
      </c>
      <c r="E5" s="188">
        <v>76068</v>
      </c>
      <c r="F5" s="146"/>
      <c r="G5" s="204">
        <v>-1239</v>
      </c>
      <c r="H5" s="203">
        <v>-1.6E-2</v>
      </c>
    </row>
    <row r="6" spans="1:8" ht="14.65" thickBot="1">
      <c r="A6" s="15"/>
      <c r="B6" s="27" t="s">
        <v>272</v>
      </c>
      <c r="C6" s="102">
        <v>45492</v>
      </c>
      <c r="E6" s="102">
        <v>45167</v>
      </c>
      <c r="G6" s="28">
        <v>325</v>
      </c>
      <c r="H6" s="30">
        <v>7.0000000000000001E-3</v>
      </c>
    </row>
    <row r="7" spans="1:8" ht="14.65" thickBot="1">
      <c r="A7" s="15"/>
      <c r="B7" s="25" t="s">
        <v>275</v>
      </c>
      <c r="C7" s="100">
        <v>45190</v>
      </c>
      <c r="E7" s="100">
        <v>45023</v>
      </c>
      <c r="G7" s="204">
        <v>168</v>
      </c>
      <c r="H7" s="203">
        <v>4.0000000000000001E-3</v>
      </c>
    </row>
    <row r="8" spans="1:8" ht="14.65" thickBot="1">
      <c r="A8" s="15"/>
      <c r="B8" s="27" t="s">
        <v>273</v>
      </c>
      <c r="C8" s="102">
        <v>53569</v>
      </c>
      <c r="E8" s="102">
        <v>48906</v>
      </c>
      <c r="G8" s="28">
        <v>4663</v>
      </c>
      <c r="H8" s="30">
        <v>9.5000000000000001E-2</v>
      </c>
    </row>
    <row r="9" spans="1:8" ht="14.65" thickBot="1">
      <c r="A9" s="15"/>
      <c r="B9" s="25" t="s">
        <v>323</v>
      </c>
      <c r="C9" s="100">
        <v>13957</v>
      </c>
      <c r="E9" s="100">
        <v>12358</v>
      </c>
      <c r="G9" s="204">
        <v>1599</v>
      </c>
      <c r="H9" s="203">
        <v>0.129</v>
      </c>
    </row>
    <row r="10" spans="1:8" ht="14.65" thickBot="1">
      <c r="A10" s="15"/>
      <c r="B10" s="27" t="s">
        <v>118</v>
      </c>
      <c r="C10" s="102">
        <v>113018</v>
      </c>
      <c r="E10" s="102">
        <v>106431</v>
      </c>
      <c r="G10" s="28">
        <v>6587</v>
      </c>
      <c r="H10" s="30">
        <v>6.2E-2</v>
      </c>
    </row>
    <row r="11" spans="1:8" ht="14.65" thickBot="1">
      <c r="A11" s="15"/>
      <c r="B11" s="25" t="s">
        <v>337</v>
      </c>
      <c r="C11" s="100">
        <v>5219</v>
      </c>
      <c r="E11" s="100">
        <v>4750</v>
      </c>
      <c r="G11" s="204">
        <v>469</v>
      </c>
      <c r="H11" s="203">
        <v>9.9000000000000005E-2</v>
      </c>
    </row>
    <row r="12" spans="1:8" ht="14.65" thickBot="1">
      <c r="A12" s="15"/>
      <c r="B12" s="27" t="s">
        <v>326</v>
      </c>
      <c r="C12" s="102">
        <v>4958</v>
      </c>
      <c r="E12" s="102">
        <v>4417</v>
      </c>
      <c r="G12" s="28">
        <v>542</v>
      </c>
      <c r="H12" s="30">
        <v>0.123</v>
      </c>
    </row>
    <row r="13" spans="1:8" ht="14.65" thickBot="1">
      <c r="A13" s="15"/>
      <c r="B13" s="25" t="s">
        <v>241</v>
      </c>
      <c r="C13" s="100">
        <v>72324</v>
      </c>
      <c r="E13" s="100">
        <v>78699</v>
      </c>
      <c r="G13" s="204">
        <v>-6374</v>
      </c>
      <c r="H13" s="203">
        <v>-8.1000000000000003E-2</v>
      </c>
    </row>
    <row r="14" spans="1:8">
      <c r="B14" s="29"/>
      <c r="C14" s="29"/>
      <c r="E14" s="29"/>
    </row>
    <row r="15" spans="1:8">
      <c r="B15" s="143" t="s">
        <v>287</v>
      </c>
      <c r="C15" s="251"/>
      <c r="E15" s="251"/>
      <c r="G15" s="143"/>
      <c r="H15" s="143"/>
    </row>
    <row r="16" spans="1:8" ht="14.65" thickBot="1">
      <c r="A16" s="15"/>
      <c r="B16" s="25" t="s">
        <v>119</v>
      </c>
      <c r="C16" s="100">
        <v>1232</v>
      </c>
      <c r="E16" s="100">
        <v>765</v>
      </c>
      <c r="G16" s="204">
        <v>467</v>
      </c>
      <c r="H16" s="203">
        <v>0.61099999999999999</v>
      </c>
    </row>
    <row r="17" spans="1:11" ht="14.65" thickBot="1">
      <c r="A17" s="15"/>
      <c r="B17" s="27" t="s">
        <v>305</v>
      </c>
      <c r="C17" s="102">
        <v>1572</v>
      </c>
      <c r="E17" s="102">
        <v>1109</v>
      </c>
      <c r="G17" s="28">
        <v>463</v>
      </c>
      <c r="H17" s="30">
        <v>0.41699999999999998</v>
      </c>
      <c r="K17" s="4"/>
    </row>
    <row r="18" spans="1:11" ht="14.65" thickBot="1">
      <c r="A18" s="15"/>
      <c r="B18" s="25" t="s">
        <v>338</v>
      </c>
      <c r="C18" s="100">
        <v>641</v>
      </c>
      <c r="E18" s="100">
        <v>310</v>
      </c>
      <c r="G18" s="204">
        <v>331</v>
      </c>
      <c r="H18" s="203">
        <v>1.07</v>
      </c>
      <c r="K18" s="4"/>
    </row>
    <row r="19" spans="1:11" ht="14.65" thickBot="1">
      <c r="A19" s="15"/>
      <c r="B19" s="27" t="s">
        <v>340</v>
      </c>
      <c r="C19" s="102">
        <v>711</v>
      </c>
      <c r="E19" s="102">
        <v>219</v>
      </c>
      <c r="G19" s="28">
        <v>492</v>
      </c>
      <c r="H19" s="30">
        <v>2.2410000000000001</v>
      </c>
    </row>
    <row r="20" spans="1:11" ht="14.65" thickBot="1">
      <c r="A20" s="15"/>
      <c r="B20" s="25" t="s">
        <v>339</v>
      </c>
      <c r="C20" s="100">
        <v>711</v>
      </c>
      <c r="E20" s="100">
        <v>217</v>
      </c>
      <c r="G20" s="204">
        <v>494</v>
      </c>
      <c r="H20" s="203">
        <v>2.2709999999999999</v>
      </c>
    </row>
    <row r="21" spans="1:11" ht="14.65" thickBot="1">
      <c r="A21" s="15"/>
      <c r="B21" s="27" t="s">
        <v>93</v>
      </c>
      <c r="C21" s="103">
        <v>0.14499999999999999</v>
      </c>
      <c r="D21" s="160"/>
      <c r="E21" s="103">
        <v>4.5999999999999999E-2</v>
      </c>
      <c r="F21" s="160"/>
      <c r="G21" s="30">
        <v>9.8000000000000004E-2</v>
      </c>
      <c r="H21" s="30" t="s">
        <v>37</v>
      </c>
    </row>
    <row r="22" spans="1:11" ht="14.65" thickBot="1">
      <c r="A22" s="15"/>
      <c r="B22" s="25" t="s">
        <v>95</v>
      </c>
      <c r="C22" s="252">
        <v>1.2E-2</v>
      </c>
      <c r="E22" s="252">
        <v>4.0000000000000001E-3</v>
      </c>
      <c r="G22" s="203">
        <v>8.0000000000000002E-3</v>
      </c>
      <c r="H22" s="203" t="s">
        <v>37</v>
      </c>
    </row>
    <row r="23" spans="1:11" ht="14.65" thickBot="1">
      <c r="A23" s="15"/>
      <c r="B23" s="27" t="s">
        <v>120</v>
      </c>
      <c r="C23" s="103">
        <v>0.52400000000000002</v>
      </c>
      <c r="E23" s="103">
        <v>0.67200000000000004</v>
      </c>
      <c r="G23" s="30">
        <v>-0.14899999999999999</v>
      </c>
      <c r="H23" s="30" t="s">
        <v>37</v>
      </c>
    </row>
    <row r="24" spans="1:11">
      <c r="B24" s="12"/>
    </row>
    <row r="25" spans="1:11">
      <c r="B25" s="143" t="s">
        <v>288</v>
      </c>
      <c r="C25" s="143"/>
      <c r="E25" s="143"/>
      <c r="G25" s="143"/>
      <c r="H25" s="143"/>
    </row>
    <row r="26" spans="1:11" ht="14.65" thickBot="1">
      <c r="A26" s="15"/>
      <c r="B26" s="25" t="s">
        <v>121</v>
      </c>
      <c r="C26" s="26">
        <v>1130</v>
      </c>
      <c r="E26" s="26">
        <v>943</v>
      </c>
      <c r="G26" s="204">
        <v>187</v>
      </c>
      <c r="H26" s="203">
        <v>0.19800000000000001</v>
      </c>
    </row>
    <row r="27" spans="1:11" ht="14.65" thickBot="1">
      <c r="A27" s="15"/>
      <c r="B27" s="27" t="s">
        <v>110</v>
      </c>
      <c r="C27" s="28">
        <v>478</v>
      </c>
      <c r="E27" s="28">
        <v>522</v>
      </c>
      <c r="G27" s="28">
        <v>-45</v>
      </c>
      <c r="H27" s="30">
        <v>-8.5999999999999993E-2</v>
      </c>
    </row>
    <row r="28" spans="1:11" ht="14.65" thickBot="1">
      <c r="A28" s="15"/>
      <c r="B28" s="25" t="s">
        <v>122</v>
      </c>
      <c r="C28" s="26">
        <v>1607</v>
      </c>
      <c r="E28" s="26">
        <v>1465</v>
      </c>
      <c r="G28" s="204">
        <v>142</v>
      </c>
      <c r="H28" s="203">
        <v>9.7000000000000003E-2</v>
      </c>
    </row>
    <row r="29" spans="1:11" ht="14.65" thickBot="1">
      <c r="A29" s="15"/>
      <c r="B29" s="27" t="s">
        <v>123</v>
      </c>
      <c r="C29" s="30">
        <v>2.4E-2</v>
      </c>
      <c r="E29" s="30">
        <v>2.1000000000000001E-2</v>
      </c>
      <c r="G29" s="30">
        <v>4.0000000000000001E-3</v>
      </c>
      <c r="H29" s="30" t="s">
        <v>37</v>
      </c>
    </row>
    <row r="30" spans="1:11" ht="14.65" thickBot="1">
      <c r="A30" s="15"/>
      <c r="B30" s="25" t="s">
        <v>124</v>
      </c>
      <c r="C30" s="31">
        <v>3.4000000000000002E-2</v>
      </c>
      <c r="E30" s="31">
        <v>3.2000000000000001E-2</v>
      </c>
      <c r="G30" s="31">
        <v>3.0000000000000001E-3</v>
      </c>
      <c r="H30" s="31" t="s">
        <v>37</v>
      </c>
    </row>
    <row r="31" spans="1:11" ht="14.65" thickBot="1">
      <c r="A31" s="15"/>
      <c r="B31" s="27" t="s">
        <v>125</v>
      </c>
      <c r="C31" s="30">
        <v>0.73899999999999999</v>
      </c>
      <c r="E31" s="30">
        <v>0.83099999999999996</v>
      </c>
      <c r="G31" s="30">
        <v>-9.1999999999999998E-2</v>
      </c>
      <c r="H31" s="30" t="s">
        <v>37</v>
      </c>
    </row>
    <row r="32" spans="1:11" ht="14.65" thickBot="1">
      <c r="A32" s="15"/>
      <c r="B32" s="25" t="s">
        <v>126</v>
      </c>
      <c r="C32" s="31">
        <v>0.63</v>
      </c>
      <c r="E32" s="31">
        <v>0.63200000000000001</v>
      </c>
      <c r="G32" s="31">
        <v>-2E-3</v>
      </c>
      <c r="H32" s="31" t="s">
        <v>37</v>
      </c>
    </row>
    <row r="33" spans="1:8" ht="14.65" thickBot="1">
      <c r="A33" s="15"/>
      <c r="B33" s="27" t="s">
        <v>127</v>
      </c>
      <c r="C33" s="30">
        <v>0.70599999999999996</v>
      </c>
      <c r="E33" s="30">
        <v>0.76</v>
      </c>
      <c r="G33" s="30">
        <v>-5.3999999999999999E-2</v>
      </c>
      <c r="H33" s="30" t="s">
        <v>37</v>
      </c>
    </row>
    <row r="34" spans="1:8" ht="14.65" thickBot="1">
      <c r="A34" s="15"/>
      <c r="B34" s="25" t="s">
        <v>128</v>
      </c>
      <c r="C34" s="245">
        <v>2.3E-3</v>
      </c>
      <c r="D34" s="237"/>
      <c r="E34" s="245">
        <v>1.8E-3</v>
      </c>
      <c r="F34" s="237"/>
      <c r="G34" s="245">
        <v>5.0000000000000001E-4</v>
      </c>
      <c r="H34" s="31" t="s">
        <v>37</v>
      </c>
    </row>
    <row r="36" spans="1:8">
      <c r="B36" s="143" t="s">
        <v>289</v>
      </c>
      <c r="C36" s="143"/>
      <c r="E36" s="143"/>
      <c r="G36" s="143"/>
      <c r="H36" s="143"/>
    </row>
    <row r="37" spans="1:8" ht="14.65" thickBot="1">
      <c r="A37" s="15"/>
      <c r="B37" s="25" t="s">
        <v>129</v>
      </c>
      <c r="C37" s="31">
        <v>0.84899999999999998</v>
      </c>
      <c r="E37" s="31">
        <v>0.92400000000000004</v>
      </c>
      <c r="G37" s="203">
        <v>-7.3999999999999996E-2</v>
      </c>
      <c r="H37" s="203" t="s">
        <v>37</v>
      </c>
    </row>
    <row r="38" spans="1:8" ht="14.65" thickBot="1">
      <c r="A38" s="15"/>
      <c r="B38" s="27" t="s">
        <v>130</v>
      </c>
      <c r="C38" s="33">
        <v>2.14</v>
      </c>
      <c r="E38" s="33">
        <v>2.37</v>
      </c>
      <c r="G38" s="33">
        <v>-0.23</v>
      </c>
      <c r="H38" s="30" t="s">
        <v>37</v>
      </c>
    </row>
    <row r="39" spans="1:8" ht="14.65" thickBot="1">
      <c r="A39" s="15"/>
      <c r="B39" s="25" t="s">
        <v>274</v>
      </c>
      <c r="C39" s="32">
        <v>1.32</v>
      </c>
      <c r="E39" s="32">
        <v>1.2</v>
      </c>
      <c r="G39" s="32">
        <v>0.12</v>
      </c>
      <c r="H39" s="31" t="s">
        <v>37</v>
      </c>
    </row>
    <row r="41" spans="1:8">
      <c r="B41" s="143" t="s">
        <v>290</v>
      </c>
      <c r="C41" s="143"/>
      <c r="E41" s="143"/>
      <c r="G41" s="143"/>
      <c r="H41" s="143"/>
    </row>
    <row r="42" spans="1:8" ht="14.65" thickBot="1">
      <c r="A42" s="15"/>
      <c r="B42" s="25" t="s">
        <v>131</v>
      </c>
      <c r="C42" s="31">
        <v>0.126</v>
      </c>
      <c r="D42" s="19"/>
      <c r="E42" s="31">
        <v>0.125</v>
      </c>
      <c r="F42" s="19"/>
      <c r="G42" s="31">
        <v>1E-3</v>
      </c>
      <c r="H42" s="31" t="s">
        <v>37</v>
      </c>
    </row>
    <row r="43" spans="1:8" ht="14.65" thickBot="1">
      <c r="A43" s="15"/>
      <c r="B43" s="27" t="s">
        <v>132</v>
      </c>
      <c r="C43" s="30">
        <v>0.124</v>
      </c>
      <c r="D43" s="19"/>
      <c r="E43" s="30">
        <v>0.11899999999999999</v>
      </c>
      <c r="F43" s="19"/>
      <c r="G43" s="30">
        <v>4.0000000000000001E-3</v>
      </c>
      <c r="H43" s="30" t="s">
        <v>37</v>
      </c>
    </row>
    <row r="44" spans="1:8" ht="14.65" thickBot="1">
      <c r="A44" s="15"/>
      <c r="B44" s="25" t="s">
        <v>133</v>
      </c>
      <c r="C44" s="31">
        <v>0.16900000000000001</v>
      </c>
      <c r="D44" s="19"/>
      <c r="E44" s="31">
        <v>0.16400000000000001</v>
      </c>
      <c r="F44" s="19"/>
      <c r="G44" s="31">
        <v>5.0000000000000001E-3</v>
      </c>
      <c r="H44" s="31" t="s">
        <v>37</v>
      </c>
    </row>
    <row r="45" spans="1:8" ht="14.65" thickBot="1">
      <c r="A45" s="15"/>
      <c r="B45" s="27" t="s">
        <v>134</v>
      </c>
      <c r="C45" s="30">
        <v>0.16700000000000001</v>
      </c>
      <c r="D45" s="19"/>
      <c r="E45" s="30">
        <v>0.159</v>
      </c>
      <c r="F45" s="19"/>
      <c r="G45" s="30">
        <v>8.0000000000000002E-3</v>
      </c>
      <c r="H45" s="30" t="s">
        <v>37</v>
      </c>
    </row>
    <row r="46" spans="1:8" ht="14.65" thickBot="1">
      <c r="A46" s="15"/>
      <c r="B46" s="25" t="s">
        <v>380</v>
      </c>
      <c r="C46" s="31">
        <v>0.22800000000000001</v>
      </c>
      <c r="D46" s="19"/>
      <c r="E46" s="31">
        <v>0.19500000000000001</v>
      </c>
      <c r="G46" s="31">
        <v>3.3000000000000002E-2</v>
      </c>
      <c r="H46" s="31" t="s">
        <v>37</v>
      </c>
    </row>
    <row r="47" spans="1:8" ht="14.65" thickBot="1">
      <c r="A47" s="15"/>
      <c r="B47" s="27" t="s">
        <v>278</v>
      </c>
      <c r="C47" s="28">
        <v>33888</v>
      </c>
      <c r="E47" s="28">
        <v>32468</v>
      </c>
      <c r="G47" s="28">
        <v>1420</v>
      </c>
      <c r="H47" s="30">
        <v>4.3999999999999997E-2</v>
      </c>
    </row>
    <row r="48" spans="1:8" ht="14.65" thickBot="1">
      <c r="A48" s="15"/>
      <c r="B48" s="25" t="s">
        <v>135</v>
      </c>
      <c r="C48" s="31">
        <v>0.27500000000000002</v>
      </c>
      <c r="D48" s="19"/>
      <c r="E48" s="31">
        <v>0.25600000000000001</v>
      </c>
      <c r="G48" s="31">
        <v>0.02</v>
      </c>
      <c r="H48" s="31" t="s">
        <v>37</v>
      </c>
    </row>
    <row r="50" spans="1:8">
      <c r="B50" s="143" t="s">
        <v>291</v>
      </c>
      <c r="C50" s="143"/>
      <c r="E50" s="143"/>
      <c r="G50" s="143"/>
      <c r="H50" s="143"/>
    </row>
    <row r="51" spans="1:8" ht="14.65" thickBot="1">
      <c r="A51" s="15"/>
      <c r="B51" s="25" t="s">
        <v>136</v>
      </c>
      <c r="C51" s="26">
        <v>6808</v>
      </c>
      <c r="E51" s="26">
        <v>6156</v>
      </c>
      <c r="G51" s="204">
        <v>652</v>
      </c>
      <c r="H51" s="203">
        <v>0.106</v>
      </c>
    </row>
    <row r="52" spans="1:8" ht="14.65" thickBot="1">
      <c r="A52" s="15"/>
      <c r="B52" s="27" t="s">
        <v>137</v>
      </c>
      <c r="C52" s="28">
        <v>674</v>
      </c>
      <c r="E52" s="28">
        <v>623</v>
      </c>
      <c r="G52" s="28">
        <v>51</v>
      </c>
      <c r="H52" s="30">
        <v>8.2000000000000003E-2</v>
      </c>
    </row>
    <row r="53" spans="1:8" ht="14.65" thickBot="1">
      <c r="A53" s="15"/>
      <c r="B53" s="25" t="s">
        <v>307</v>
      </c>
      <c r="C53" s="26">
        <v>1243</v>
      </c>
      <c r="E53" s="26">
        <v>1170</v>
      </c>
      <c r="G53" s="204">
        <v>73</v>
      </c>
      <c r="H53" s="203">
        <v>6.2E-2</v>
      </c>
    </row>
    <row r="54" spans="1:8">
      <c r="G54" s="20"/>
      <c r="H54" s="20"/>
    </row>
    <row r="55" spans="1:8">
      <c r="B55" s="191" t="s">
        <v>138</v>
      </c>
    </row>
    <row r="65" spans="3:8">
      <c r="C65" s="20"/>
      <c r="E65" s="20"/>
      <c r="G65" s="20"/>
      <c r="H65" s="19"/>
    </row>
  </sheetData>
  <sheetProtection algorithmName="SHA-512" hashValue="p10SEKUrRXZuVXHj1KzG5q2rrUeR9kfp0z1zf4l8u/V0eRM5hn4qALG5sxOYMWhaYJje6A0z8xv5z+vFSSqzgw==" saltValue="y0tWhU6FSvQu7/SyW/Om8Q==" spinCount="100000" sheet="1" objects="1" scenarios="1"/>
  <mergeCells count="1">
    <mergeCell ref="G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K78"/>
  <sheetViews>
    <sheetView showGridLines="0" workbookViewId="0"/>
  </sheetViews>
  <sheetFormatPr baseColWidth="10" defaultRowHeight="14.25"/>
  <cols>
    <col min="2" max="2" width="64.73046875" style="56" customWidth="1"/>
    <col min="3" max="3" width="2.59765625" style="56" customWidth="1"/>
    <col min="4" max="4" width="11.265625" style="56" customWidth="1"/>
    <col min="5" max="5" width="14" style="56" customWidth="1"/>
    <col min="6" max="6" width="1.59765625" style="56" customWidth="1"/>
    <col min="7" max="7" width="13.73046875" style="56" bestFit="1" customWidth="1"/>
    <col min="8" max="8" width="10.73046875" style="56" bestFit="1" customWidth="1"/>
  </cols>
  <sheetData>
    <row r="1" spans="2:11">
      <c r="B1" s="4"/>
      <c r="C1" s="50"/>
      <c r="D1" s="50"/>
      <c r="E1" s="50"/>
      <c r="F1" s="50"/>
    </row>
    <row r="2" spans="2:11">
      <c r="B2" s="61"/>
      <c r="C2" s="61"/>
      <c r="D2" s="241"/>
      <c r="E2" s="241"/>
      <c r="F2" s="68"/>
      <c r="G2" s="267" t="s">
        <v>139</v>
      </c>
      <c r="H2" s="267"/>
    </row>
    <row r="3" spans="2:11">
      <c r="B3" s="233" t="s">
        <v>142</v>
      </c>
      <c r="C3" s="144"/>
      <c r="D3" s="234">
        <v>45291</v>
      </c>
      <c r="E3" s="234" t="s">
        <v>388</v>
      </c>
      <c r="F3" s="232"/>
      <c r="G3" s="258" t="s">
        <v>379</v>
      </c>
      <c r="H3" s="258" t="s">
        <v>29</v>
      </c>
    </row>
    <row r="4" spans="2:11">
      <c r="B4" s="116" t="s">
        <v>143</v>
      </c>
      <c r="C4" s="57"/>
      <c r="D4" s="169">
        <v>7584.9939999999997</v>
      </c>
      <c r="E4" s="169">
        <v>8581.607</v>
      </c>
      <c r="F4" s="170"/>
      <c r="G4" s="231">
        <v>-996.61300000000028</v>
      </c>
      <c r="H4" s="171">
        <v>-0.11613360994042261</v>
      </c>
      <c r="J4" s="208"/>
      <c r="K4" s="22"/>
    </row>
    <row r="5" spans="2:11">
      <c r="B5" s="62" t="s">
        <v>144</v>
      </c>
      <c r="C5" s="57"/>
      <c r="D5" s="172">
        <v>337.173</v>
      </c>
      <c r="E5" s="172">
        <v>470.91899999999998</v>
      </c>
      <c r="F5" s="170"/>
      <c r="G5" s="173">
        <v>-133.74599999999998</v>
      </c>
      <c r="H5" s="174">
        <v>-0.28401062603122829</v>
      </c>
    </row>
    <row r="6" spans="2:11">
      <c r="B6" s="62" t="s">
        <v>341</v>
      </c>
      <c r="C6" s="57"/>
      <c r="D6" s="172">
        <v>189.44800000000001</v>
      </c>
      <c r="E6" s="172">
        <v>259.529</v>
      </c>
      <c r="F6" s="170"/>
      <c r="G6" s="173">
        <v>-70.080999999999989</v>
      </c>
      <c r="H6" s="174">
        <v>-0.2700314801043428</v>
      </c>
    </row>
    <row r="7" spans="2:11">
      <c r="B7" s="62" t="s">
        <v>342</v>
      </c>
      <c r="C7" s="57"/>
      <c r="D7" s="172">
        <v>0</v>
      </c>
      <c r="E7" s="172">
        <v>0</v>
      </c>
      <c r="F7" s="170"/>
      <c r="G7" s="173">
        <v>0</v>
      </c>
      <c r="H7" s="174" t="s">
        <v>37</v>
      </c>
    </row>
    <row r="8" spans="2:11">
      <c r="B8" s="62" t="s">
        <v>343</v>
      </c>
      <c r="C8" s="57"/>
      <c r="D8" s="172">
        <v>2311.7359999999999</v>
      </c>
      <c r="E8" s="172">
        <v>1940.905</v>
      </c>
      <c r="F8" s="170"/>
      <c r="G8" s="173">
        <v>370.8309999999999</v>
      </c>
      <c r="H8" s="174">
        <v>0.19106087108848702</v>
      </c>
    </row>
    <row r="9" spans="2:11">
      <c r="B9" s="62" t="s">
        <v>145</v>
      </c>
      <c r="C9" s="57"/>
      <c r="D9" s="172">
        <v>56815.726999999999</v>
      </c>
      <c r="E9" s="172">
        <v>57031.021999999997</v>
      </c>
      <c r="F9" s="170"/>
      <c r="G9" s="173">
        <v>-215.29499999999825</v>
      </c>
      <c r="H9" s="174">
        <v>-3.7750507083670753E-3</v>
      </c>
    </row>
    <row r="10" spans="2:11">
      <c r="B10" s="62" t="s">
        <v>146</v>
      </c>
      <c r="C10" s="57"/>
      <c r="D10" s="172">
        <v>560.97400000000005</v>
      </c>
      <c r="E10" s="172">
        <v>870.89</v>
      </c>
      <c r="F10" s="170"/>
      <c r="G10" s="173">
        <v>-309.91599999999994</v>
      </c>
      <c r="H10" s="174">
        <v>-0.35586124539264424</v>
      </c>
    </row>
    <row r="11" spans="2:11">
      <c r="B11" s="62" t="s">
        <v>147</v>
      </c>
      <c r="C11" s="57"/>
      <c r="D11" s="172">
        <v>160.447</v>
      </c>
      <c r="E11" s="172">
        <v>162.28700000000001</v>
      </c>
      <c r="F11" s="170"/>
      <c r="G11" s="173">
        <v>-1.8400000000000034</v>
      </c>
      <c r="H11" s="174">
        <v>-1.1337938343798353E-2</v>
      </c>
    </row>
    <row r="12" spans="2:11">
      <c r="B12" s="63" t="s">
        <v>148</v>
      </c>
      <c r="C12" s="51"/>
      <c r="D12" s="175">
        <v>160.447</v>
      </c>
      <c r="E12" s="175">
        <v>162.28700000000001</v>
      </c>
      <c r="F12" s="170"/>
      <c r="G12" s="176">
        <v>-1.8400000000000034</v>
      </c>
      <c r="H12" s="177">
        <v>-1.1337938343798353E-2</v>
      </c>
    </row>
    <row r="13" spans="2:11">
      <c r="B13" s="62" t="s">
        <v>149</v>
      </c>
      <c r="C13" s="58"/>
      <c r="D13" s="172">
        <v>3.907</v>
      </c>
      <c r="E13" s="172">
        <v>5.5839999999999996</v>
      </c>
      <c r="F13" s="170"/>
      <c r="G13" s="173">
        <v>-1.6769999999999996</v>
      </c>
      <c r="H13" s="174">
        <v>-0.30032234957020054</v>
      </c>
    </row>
    <row r="14" spans="2:11">
      <c r="B14" s="62" t="s">
        <v>150</v>
      </c>
      <c r="C14" s="58"/>
      <c r="D14" s="172">
        <v>1228.2149999999999</v>
      </c>
      <c r="E14" s="172">
        <v>1190.2360000000001</v>
      </c>
      <c r="F14" s="170"/>
      <c r="G14" s="173">
        <v>37.978999999999814</v>
      </c>
      <c r="H14" s="174">
        <v>3.1908797919067991E-2</v>
      </c>
    </row>
    <row r="15" spans="2:11">
      <c r="B15" s="63" t="s">
        <v>344</v>
      </c>
      <c r="C15" s="51"/>
      <c r="D15" s="175">
        <v>1018.0359999999999</v>
      </c>
      <c r="E15" s="175">
        <v>958.81100000000004</v>
      </c>
      <c r="F15" s="170"/>
      <c r="G15" s="176">
        <v>59.224999999999909</v>
      </c>
      <c r="H15" s="177">
        <v>6.1769212076206788E-2</v>
      </c>
    </row>
    <row r="16" spans="2:11">
      <c r="B16" s="64" t="s">
        <v>151</v>
      </c>
      <c r="C16" s="52"/>
      <c r="D16" s="175">
        <v>1018.0359999999999</v>
      </c>
      <c r="E16" s="175">
        <v>958.81100000000004</v>
      </c>
      <c r="F16" s="170"/>
      <c r="G16" s="176">
        <v>59.224999999999909</v>
      </c>
      <c r="H16" s="177">
        <v>6.1769212076206788E-2</v>
      </c>
    </row>
    <row r="17" spans="2:8">
      <c r="B17" s="63" t="s">
        <v>345</v>
      </c>
      <c r="C17" s="51"/>
      <c r="D17" s="175">
        <v>210.179</v>
      </c>
      <c r="E17" s="175">
        <v>231.42500000000001</v>
      </c>
      <c r="F17" s="170"/>
      <c r="G17" s="176">
        <v>-21.246000000000009</v>
      </c>
      <c r="H17" s="177">
        <v>-9.1805120449389682E-2</v>
      </c>
    </row>
    <row r="18" spans="2:8">
      <c r="B18" s="62" t="s">
        <v>152</v>
      </c>
      <c r="C18" s="58"/>
      <c r="D18" s="172">
        <v>478.35199999999998</v>
      </c>
      <c r="E18" s="172">
        <v>461.36099999999999</v>
      </c>
      <c r="F18" s="170"/>
      <c r="G18" s="173">
        <v>16.990999999999985</v>
      </c>
      <c r="H18" s="174">
        <v>3.6827993696909762E-2</v>
      </c>
    </row>
    <row r="19" spans="2:8">
      <c r="B19" s="63" t="s">
        <v>153</v>
      </c>
      <c r="C19" s="51"/>
      <c r="D19" s="175">
        <v>70.251000000000005</v>
      </c>
      <c r="E19" s="175">
        <v>66.350999999999999</v>
      </c>
      <c r="F19" s="170"/>
      <c r="G19" s="176">
        <v>3.9000000000000057</v>
      </c>
      <c r="H19" s="177">
        <v>5.8778315323054747E-2</v>
      </c>
    </row>
    <row r="20" spans="2:8">
      <c r="B20" s="63" t="s">
        <v>154</v>
      </c>
      <c r="C20" s="51"/>
      <c r="D20" s="175">
        <v>408.101</v>
      </c>
      <c r="E20" s="175">
        <v>395.01</v>
      </c>
      <c r="F20" s="170"/>
      <c r="G20" s="176">
        <v>13.091000000000008</v>
      </c>
      <c r="H20" s="177">
        <v>3.3140933140933165E-2</v>
      </c>
    </row>
    <row r="21" spans="2:8">
      <c r="B21" s="62" t="s">
        <v>155</v>
      </c>
      <c r="C21" s="58"/>
      <c r="D21" s="172">
        <v>3679.0120000000002</v>
      </c>
      <c r="E21" s="172">
        <v>3545.3530000000001</v>
      </c>
      <c r="F21" s="170"/>
      <c r="G21" s="173">
        <v>133.65900000000011</v>
      </c>
      <c r="H21" s="174">
        <v>3.7699772067830789E-2</v>
      </c>
    </row>
    <row r="22" spans="2:8">
      <c r="B22" s="63" t="s">
        <v>156</v>
      </c>
      <c r="C22" s="51"/>
      <c r="D22" s="175">
        <v>8.5190000000000001</v>
      </c>
      <c r="E22" s="175">
        <v>22.321999999999999</v>
      </c>
      <c r="F22" s="170"/>
      <c r="G22" s="176">
        <v>-13.802999999999999</v>
      </c>
      <c r="H22" s="177">
        <v>-0.61835857002060746</v>
      </c>
    </row>
    <row r="23" spans="2:8">
      <c r="B23" s="63" t="s">
        <v>157</v>
      </c>
      <c r="C23" s="51"/>
      <c r="D23" s="175">
        <v>3670.4929999999999</v>
      </c>
      <c r="E23" s="175">
        <v>3523.0309999999999</v>
      </c>
      <c r="F23" s="170"/>
      <c r="G23" s="176">
        <v>147.46199999999999</v>
      </c>
      <c r="H23" s="177">
        <v>4.1856571798545059E-2</v>
      </c>
    </row>
    <row r="24" spans="2:8">
      <c r="B24" s="62" t="s">
        <v>158</v>
      </c>
      <c r="C24" s="58"/>
      <c r="D24" s="172">
        <v>297.31700000000001</v>
      </c>
      <c r="E24" s="172">
        <v>240.827</v>
      </c>
      <c r="F24" s="170"/>
      <c r="G24" s="173">
        <v>56.490000000000009</v>
      </c>
      <c r="H24" s="174">
        <v>0.23456672216985641</v>
      </c>
    </row>
    <row r="25" spans="2:8">
      <c r="B25" s="63" t="s">
        <v>159</v>
      </c>
      <c r="C25" s="51"/>
      <c r="D25" s="175">
        <v>26.858000000000001</v>
      </c>
      <c r="E25" s="175">
        <v>30.122</v>
      </c>
      <c r="F25" s="170"/>
      <c r="G25" s="176">
        <v>-3.2639999999999993</v>
      </c>
      <c r="H25" s="177">
        <v>-0.10835933868933004</v>
      </c>
    </row>
    <row r="26" spans="2:8">
      <c r="B26" s="63" t="s">
        <v>160</v>
      </c>
      <c r="C26" s="51"/>
      <c r="D26" s="175">
        <v>71.793000000000006</v>
      </c>
      <c r="E26" s="175">
        <v>76.929000000000002</v>
      </c>
      <c r="F26" s="170"/>
      <c r="G26" s="176">
        <v>-5.1359999999999957</v>
      </c>
      <c r="H26" s="177">
        <v>-6.6762859259836937E-2</v>
      </c>
    </row>
    <row r="27" spans="2:8">
      <c r="B27" s="63" t="s">
        <v>161</v>
      </c>
      <c r="C27" s="51"/>
      <c r="D27" s="175">
        <v>198.666</v>
      </c>
      <c r="E27" s="175">
        <v>133.77600000000001</v>
      </c>
      <c r="F27" s="170"/>
      <c r="G27" s="176">
        <v>64.889999999999986</v>
      </c>
      <c r="H27" s="177">
        <v>0.48506458557588789</v>
      </c>
    </row>
    <row r="28" spans="2:8">
      <c r="B28" s="62" t="s">
        <v>162</v>
      </c>
      <c r="C28" s="58"/>
      <c r="D28" s="172">
        <v>1181.4880000000001</v>
      </c>
      <c r="E28" s="172">
        <v>1307.664</v>
      </c>
      <c r="F28" s="170"/>
      <c r="G28" s="248">
        <v>-126.17599999999993</v>
      </c>
      <c r="H28" s="174">
        <v>-9.6489618128204141E-2</v>
      </c>
    </row>
    <row r="29" spans="2:8">
      <c r="B29" s="117" t="s">
        <v>163</v>
      </c>
      <c r="C29" s="148"/>
      <c r="D29" s="178">
        <v>74828.789999999994</v>
      </c>
      <c r="E29" s="178">
        <v>76068.183999999994</v>
      </c>
      <c r="F29" s="179"/>
      <c r="G29" s="178">
        <v>-1239.3940000000002</v>
      </c>
      <c r="H29" s="261">
        <v>-1.6293198218061841E-2</v>
      </c>
    </row>
    <row r="30" spans="2:8">
      <c r="B30" s="116" t="s">
        <v>164</v>
      </c>
      <c r="C30" s="58"/>
      <c r="D30" s="169">
        <v>338.851</v>
      </c>
      <c r="E30" s="169">
        <v>461.50299999999999</v>
      </c>
      <c r="F30" s="170"/>
      <c r="G30" s="231">
        <v>-122.65199999999999</v>
      </c>
      <c r="H30" s="181">
        <v>-0.2657664197199151</v>
      </c>
    </row>
    <row r="31" spans="2:8">
      <c r="B31" s="116" t="s">
        <v>384</v>
      </c>
      <c r="C31" s="58"/>
      <c r="D31" s="169">
        <v>54.512</v>
      </c>
      <c r="E31" s="169">
        <v>0</v>
      </c>
      <c r="F31" s="170"/>
      <c r="G31" s="231">
        <v>54.512</v>
      </c>
      <c r="H31" s="171" t="s">
        <v>386</v>
      </c>
    </row>
    <row r="32" spans="2:8">
      <c r="B32" s="62" t="s">
        <v>385</v>
      </c>
      <c r="C32" s="58"/>
      <c r="D32" s="172">
        <v>65909.7</v>
      </c>
      <c r="E32" s="172">
        <v>67597.076000000001</v>
      </c>
      <c r="F32" s="170"/>
      <c r="G32" s="173">
        <v>-1687.3760000000038</v>
      </c>
      <c r="H32" s="174">
        <v>-2.4962263160613691E-2</v>
      </c>
    </row>
    <row r="33" spans="2:8">
      <c r="B33" s="62" t="s">
        <v>165</v>
      </c>
      <c r="C33" s="58"/>
      <c r="D33" s="172">
        <v>419.72300000000001</v>
      </c>
      <c r="E33" s="172">
        <v>523.24900000000002</v>
      </c>
      <c r="F33" s="170"/>
      <c r="G33" s="173">
        <v>-103.52600000000001</v>
      </c>
      <c r="H33" s="174">
        <v>-0.19785226536505565</v>
      </c>
    </row>
    <row r="34" spans="2:8">
      <c r="B34" s="62" t="s">
        <v>166</v>
      </c>
      <c r="C34" s="58"/>
      <c r="D34" s="172">
        <v>1762.7670000000001</v>
      </c>
      <c r="E34" s="172">
        <v>1534.241</v>
      </c>
      <c r="F34" s="170"/>
      <c r="G34" s="173">
        <v>228.52600000000007</v>
      </c>
      <c r="H34" s="174">
        <v>0.14895052341841997</v>
      </c>
    </row>
    <row r="35" spans="2:8">
      <c r="B35" s="62" t="s">
        <v>167</v>
      </c>
      <c r="C35" s="58"/>
      <c r="D35" s="172">
        <v>383.12700000000001</v>
      </c>
      <c r="E35" s="172">
        <v>373.28800000000001</v>
      </c>
      <c r="F35" s="170"/>
      <c r="G35" s="173">
        <v>9.8389999999999986</v>
      </c>
      <c r="H35" s="174">
        <v>2.6357664859304339E-2</v>
      </c>
    </row>
    <row r="36" spans="2:8">
      <c r="B36" s="63" t="s">
        <v>168</v>
      </c>
      <c r="C36" s="51"/>
      <c r="D36" s="175">
        <v>212.45099999999999</v>
      </c>
      <c r="E36" s="175">
        <v>237.56200000000001</v>
      </c>
      <c r="F36" s="170"/>
      <c r="G36" s="176">
        <v>-25.111000000000018</v>
      </c>
      <c r="H36" s="177">
        <v>-0.10570293228715037</v>
      </c>
    </row>
    <row r="37" spans="2:8">
      <c r="B37" s="63" t="s">
        <v>387</v>
      </c>
      <c r="C37" s="51"/>
      <c r="D37" s="175">
        <v>0.19800000000000001</v>
      </c>
      <c r="E37" s="175">
        <v>0</v>
      </c>
      <c r="F37" s="170"/>
      <c r="G37" s="176">
        <v>0.19800000000000001</v>
      </c>
      <c r="H37" s="177" t="s">
        <v>386</v>
      </c>
    </row>
    <row r="38" spans="2:8">
      <c r="B38" s="63" t="s">
        <v>346</v>
      </c>
      <c r="C38" s="51"/>
      <c r="D38" s="175">
        <v>11.792999999999999</v>
      </c>
      <c r="E38" s="175">
        <v>20.221</v>
      </c>
      <c r="F38" s="170"/>
      <c r="G38" s="176">
        <v>-8.4280000000000008</v>
      </c>
      <c r="H38" s="177">
        <v>-0.41679442164086844</v>
      </c>
    </row>
    <row r="39" spans="2:8">
      <c r="B39" s="63" t="s">
        <v>347</v>
      </c>
      <c r="C39" s="51"/>
      <c r="D39" s="175">
        <v>91.100999999999999</v>
      </c>
      <c r="E39" s="175">
        <v>96.033000000000001</v>
      </c>
      <c r="F39" s="170"/>
      <c r="G39" s="176">
        <v>-4.9320000000000022</v>
      </c>
      <c r="H39" s="177">
        <v>-5.1357345912342652E-2</v>
      </c>
    </row>
    <row r="40" spans="2:8">
      <c r="B40" s="63" t="s">
        <v>169</v>
      </c>
      <c r="C40" s="51"/>
      <c r="D40" s="175">
        <v>67.584000000000003</v>
      </c>
      <c r="E40" s="175">
        <v>19.472000000000001</v>
      </c>
      <c r="F40" s="170"/>
      <c r="G40" s="176">
        <v>48.112000000000002</v>
      </c>
      <c r="H40" s="177">
        <v>2.4708299096138044</v>
      </c>
    </row>
    <row r="41" spans="2:8">
      <c r="B41" s="62" t="s">
        <v>170</v>
      </c>
      <c r="C41" s="58"/>
      <c r="D41" s="172">
        <v>160.23099999999999</v>
      </c>
      <c r="E41" s="172">
        <v>170.46</v>
      </c>
      <c r="F41" s="170"/>
      <c r="G41" s="173">
        <v>-10.229000000000013</v>
      </c>
      <c r="H41" s="174">
        <v>-6.0008213070515154E-2</v>
      </c>
    </row>
    <row r="42" spans="2:8">
      <c r="B42" s="63" t="s">
        <v>171</v>
      </c>
      <c r="C42" s="51"/>
      <c r="D42" s="175">
        <v>35.042999999999999</v>
      </c>
      <c r="E42" s="175">
        <v>39.384999999999998</v>
      </c>
      <c r="F42" s="170"/>
      <c r="G42" s="176">
        <v>-4.3419999999999987</v>
      </c>
      <c r="H42" s="177">
        <v>-0.11024501713850449</v>
      </c>
    </row>
    <row r="43" spans="2:8">
      <c r="B43" s="63" t="s">
        <v>172</v>
      </c>
      <c r="C43" s="51"/>
      <c r="D43" s="175">
        <v>125.188</v>
      </c>
      <c r="E43" s="175">
        <v>131.07499999999999</v>
      </c>
      <c r="F43" s="170"/>
      <c r="G43" s="176">
        <v>-5.8869999999999862</v>
      </c>
      <c r="H43" s="177">
        <v>-4.4913217623497897E-2</v>
      </c>
    </row>
    <row r="44" spans="2:8">
      <c r="B44" s="62" t="s">
        <v>173</v>
      </c>
      <c r="C44" s="58"/>
      <c r="D44" s="172">
        <v>317.00700000000001</v>
      </c>
      <c r="E44" s="172">
        <v>289.65600000000001</v>
      </c>
      <c r="F44" s="170"/>
      <c r="G44" s="173">
        <v>27.350999999999999</v>
      </c>
      <c r="H44" s="174">
        <v>9.4425801640566742E-2</v>
      </c>
    </row>
    <row r="45" spans="2:8">
      <c r="B45" s="62" t="s">
        <v>348</v>
      </c>
      <c r="C45" s="58"/>
      <c r="D45" s="247">
        <v>524.46600000000001</v>
      </c>
      <c r="E45" s="247">
        <v>702.029</v>
      </c>
      <c r="F45" s="170"/>
      <c r="G45" s="248">
        <v>-177.56299999999999</v>
      </c>
      <c r="H45" s="249">
        <v>-0.25292829783385018</v>
      </c>
    </row>
    <row r="46" spans="2:8">
      <c r="B46" s="117" t="s">
        <v>174</v>
      </c>
      <c r="C46" s="59"/>
      <c r="D46" s="178">
        <v>69870.384000000005</v>
      </c>
      <c r="E46" s="178">
        <v>71651.501999999993</v>
      </c>
      <c r="F46" s="179"/>
      <c r="G46" s="178">
        <v>-1781.1179999999877</v>
      </c>
      <c r="H46" s="262">
        <v>-2.4858069269782897E-2</v>
      </c>
    </row>
    <row r="47" spans="2:8">
      <c r="B47" s="118"/>
      <c r="C47" s="59"/>
      <c r="D47" s="182"/>
      <c r="E47" s="182"/>
      <c r="F47" s="179"/>
      <c r="G47" s="263"/>
      <c r="H47" s="183"/>
    </row>
    <row r="48" spans="2:8">
      <c r="B48" s="123" t="s">
        <v>175</v>
      </c>
      <c r="C48" s="58"/>
      <c r="D48" s="185">
        <v>5218.8130000000001</v>
      </c>
      <c r="E48" s="185">
        <v>4750.223</v>
      </c>
      <c r="F48" s="170"/>
      <c r="G48" s="185">
        <v>468.59000000000015</v>
      </c>
      <c r="H48" s="264">
        <v>9.8645895150606649E-2</v>
      </c>
    </row>
    <row r="49" spans="2:8">
      <c r="B49" s="124" t="s">
        <v>31</v>
      </c>
      <c r="C49" s="54"/>
      <c r="D49" s="180">
        <v>2476.2089999999998</v>
      </c>
      <c r="E49" s="180">
        <v>2476.2089999999998</v>
      </c>
      <c r="F49" s="170"/>
      <c r="G49" s="180">
        <v>0</v>
      </c>
      <c r="H49" s="181" t="s">
        <v>37</v>
      </c>
    </row>
    <row r="50" spans="2:8">
      <c r="B50" s="66" t="s">
        <v>176</v>
      </c>
      <c r="C50" s="53"/>
      <c r="D50" s="175">
        <v>2476.2089999999998</v>
      </c>
      <c r="E50" s="175">
        <v>2476.2089999999998</v>
      </c>
      <c r="F50" s="170"/>
      <c r="G50" s="176">
        <v>0</v>
      </c>
      <c r="H50" s="177" t="s">
        <v>37</v>
      </c>
    </row>
    <row r="51" spans="2:8">
      <c r="B51" s="65" t="s">
        <v>177</v>
      </c>
      <c r="C51" s="54"/>
      <c r="D51" s="172">
        <v>208.791</v>
      </c>
      <c r="E51" s="172">
        <v>208.791</v>
      </c>
      <c r="F51" s="170"/>
      <c r="G51" s="173">
        <v>0</v>
      </c>
      <c r="H51" s="174" t="s">
        <v>37</v>
      </c>
    </row>
    <row r="52" spans="2:8">
      <c r="B52" s="67" t="s">
        <v>303</v>
      </c>
      <c r="C52" s="54"/>
      <c r="D52" s="172">
        <v>0</v>
      </c>
      <c r="E52" s="172">
        <v>0</v>
      </c>
      <c r="F52" s="170"/>
      <c r="G52" s="173">
        <v>0</v>
      </c>
      <c r="H52" s="174" t="s">
        <v>37</v>
      </c>
    </row>
    <row r="53" spans="2:8">
      <c r="B53" s="65" t="s">
        <v>178</v>
      </c>
      <c r="C53" s="54"/>
      <c r="D53" s="172">
        <v>2306.9690000000001</v>
      </c>
      <c r="E53" s="172">
        <v>2084.223</v>
      </c>
      <c r="F53" s="170"/>
      <c r="G53" s="173">
        <v>222.74600000000009</v>
      </c>
      <c r="H53" s="174">
        <v>0.10687244119271311</v>
      </c>
    </row>
    <row r="54" spans="2:8">
      <c r="B54" s="65" t="s">
        <v>383</v>
      </c>
      <c r="C54" s="54"/>
      <c r="D54" s="172">
        <v>0</v>
      </c>
      <c r="E54" s="172">
        <v>0</v>
      </c>
      <c r="F54" s="170"/>
      <c r="G54" s="173">
        <v>0</v>
      </c>
      <c r="H54" s="174" t="s">
        <v>37</v>
      </c>
    </row>
    <row r="55" spans="2:8">
      <c r="B55" s="65" t="s">
        <v>179</v>
      </c>
      <c r="C55" s="54"/>
      <c r="D55" s="172">
        <v>-293.42200000000003</v>
      </c>
      <c r="E55" s="172">
        <v>-159.42699999999999</v>
      </c>
      <c r="F55" s="170"/>
      <c r="G55" s="173">
        <v>-133.99500000000003</v>
      </c>
      <c r="H55" s="174">
        <v>0.84047871439593069</v>
      </c>
    </row>
    <row r="56" spans="2:8">
      <c r="B56" s="65" t="s">
        <v>180</v>
      </c>
      <c r="C56" s="54"/>
      <c r="D56" s="172">
        <v>-83.915999999999997</v>
      </c>
      <c r="E56" s="172">
        <v>-20.404</v>
      </c>
      <c r="F56" s="170"/>
      <c r="G56" s="173">
        <v>-63.512</v>
      </c>
      <c r="H56" s="174">
        <v>3.11272299549108</v>
      </c>
    </row>
    <row r="57" spans="2:8">
      <c r="B57" s="65" t="s">
        <v>349</v>
      </c>
      <c r="C57" s="54"/>
      <c r="D57" s="172">
        <v>711.32299999999998</v>
      </c>
      <c r="E57" s="172">
        <v>217.452</v>
      </c>
      <c r="F57" s="170"/>
      <c r="G57" s="173">
        <v>493.87099999999998</v>
      </c>
      <c r="H57" s="174">
        <v>2.2711724886411715</v>
      </c>
    </row>
    <row r="58" spans="2:8">
      <c r="B58" s="65" t="s">
        <v>350</v>
      </c>
      <c r="C58" s="54"/>
      <c r="D58" s="172">
        <v>-107.14100000000001</v>
      </c>
      <c r="E58" s="172">
        <v>-56.621000000000002</v>
      </c>
      <c r="F58" s="170"/>
      <c r="G58" s="173">
        <v>-50.52</v>
      </c>
      <c r="H58" s="174">
        <v>0.89224845905229511</v>
      </c>
    </row>
    <row r="59" spans="2:8">
      <c r="B59" s="65"/>
      <c r="C59" s="54"/>
      <c r="D59" s="172"/>
      <c r="E59" s="172"/>
      <c r="F59" s="170"/>
      <c r="G59" s="173"/>
      <c r="H59" s="174"/>
    </row>
    <row r="60" spans="2:8">
      <c r="B60" s="122" t="s">
        <v>351</v>
      </c>
      <c r="C60" s="58"/>
      <c r="D60" s="184">
        <v>-253.261</v>
      </c>
      <c r="E60" s="184">
        <v>-329.51100000000002</v>
      </c>
      <c r="F60" s="170"/>
      <c r="G60" s="184">
        <v>76.250000000000028</v>
      </c>
      <c r="H60" s="186">
        <v>-0.23140350398014034</v>
      </c>
    </row>
    <row r="61" spans="2:8">
      <c r="B61" s="121" t="s">
        <v>181</v>
      </c>
      <c r="C61" s="54"/>
      <c r="D61" s="169">
        <v>-12.111000000000001</v>
      </c>
      <c r="E61" s="169">
        <v>-0.25600000000000001</v>
      </c>
      <c r="F61" s="170"/>
      <c r="G61" s="169">
        <v>-11.855</v>
      </c>
      <c r="H61" s="171">
        <v>46.30859375</v>
      </c>
    </row>
    <row r="62" spans="2:8">
      <c r="B62" s="66" t="s">
        <v>352</v>
      </c>
      <c r="C62" s="53"/>
      <c r="D62" s="175">
        <v>-12.18</v>
      </c>
      <c r="E62" s="175">
        <v>-0.83699999999999997</v>
      </c>
      <c r="F62" s="170"/>
      <c r="G62" s="176">
        <v>-11.343</v>
      </c>
      <c r="H62" s="177">
        <v>13.551971326164875</v>
      </c>
    </row>
    <row r="63" spans="2:8" ht="23.25">
      <c r="B63" s="66" t="s">
        <v>353</v>
      </c>
      <c r="C63" s="53"/>
      <c r="D63" s="175">
        <v>6.9000000000000006E-2</v>
      </c>
      <c r="E63" s="175">
        <v>0.58099999999999996</v>
      </c>
      <c r="F63" s="170"/>
      <c r="G63" s="176">
        <v>-0.51200000000000001</v>
      </c>
      <c r="H63" s="177">
        <v>-0.88123924268502585</v>
      </c>
    </row>
    <row r="64" spans="2:8">
      <c r="B64" s="65" t="s">
        <v>182</v>
      </c>
      <c r="C64" s="54"/>
      <c r="D64" s="172">
        <v>-241.15</v>
      </c>
      <c r="E64" s="172">
        <v>-329.255</v>
      </c>
      <c r="F64" s="170"/>
      <c r="G64" s="173">
        <v>88.10499999999999</v>
      </c>
      <c r="H64" s="174">
        <v>-0.26758895081319944</v>
      </c>
    </row>
    <row r="65" spans="2:9">
      <c r="B65" s="66" t="s">
        <v>354</v>
      </c>
      <c r="C65" s="53"/>
      <c r="D65" s="175">
        <v>0.92100000000000004</v>
      </c>
      <c r="E65" s="175">
        <v>4.5640000000000001</v>
      </c>
      <c r="F65" s="170"/>
      <c r="G65" s="176">
        <v>-3.6429999999999998</v>
      </c>
      <c r="H65" s="177">
        <v>-0.79820333041191927</v>
      </c>
    </row>
    <row r="66" spans="2:9">
      <c r="B66" s="66" t="s">
        <v>355</v>
      </c>
      <c r="C66" s="53"/>
      <c r="D66" s="175">
        <v>-255.90199999999999</v>
      </c>
      <c r="E66" s="175">
        <v>-346.03699999999998</v>
      </c>
      <c r="F66" s="170"/>
      <c r="G66" s="176">
        <v>90.134999999999991</v>
      </c>
      <c r="H66" s="177">
        <v>-0.26047792577094359</v>
      </c>
    </row>
    <row r="67" spans="2:9" ht="23.25">
      <c r="B67" s="66" t="s">
        <v>356</v>
      </c>
      <c r="C67" s="53"/>
      <c r="D67" s="175">
        <v>12.018000000000001</v>
      </c>
      <c r="E67" s="175">
        <v>8.6689999999999934</v>
      </c>
      <c r="F67" s="170"/>
      <c r="G67" s="176">
        <v>3.3490000000000073</v>
      </c>
      <c r="H67" s="177">
        <v>0.38631906794324716</v>
      </c>
    </row>
    <row r="68" spans="2:9" ht="23.25">
      <c r="B68" s="66" t="s">
        <v>357</v>
      </c>
      <c r="C68" s="53"/>
      <c r="D68" s="175">
        <v>1.8129999999999999</v>
      </c>
      <c r="E68" s="175">
        <v>3.5489999999999999</v>
      </c>
      <c r="F68" s="170"/>
      <c r="G68" s="176">
        <v>-1.736</v>
      </c>
      <c r="H68" s="177">
        <v>-0.48915187376725838</v>
      </c>
    </row>
    <row r="69" spans="2:9">
      <c r="B69" s="62" t="s">
        <v>183</v>
      </c>
      <c r="C69" s="58"/>
      <c r="D69" s="172">
        <v>-7.1459999999999999</v>
      </c>
      <c r="E69" s="172">
        <v>-4.03</v>
      </c>
      <c r="F69" s="170"/>
      <c r="G69" s="173">
        <v>-3.1159999999999997</v>
      </c>
      <c r="H69" s="174">
        <v>0.77320099255583108</v>
      </c>
    </row>
    <row r="70" spans="2:9">
      <c r="B70" s="65" t="s">
        <v>358</v>
      </c>
      <c r="C70" s="54"/>
      <c r="D70" s="172">
        <v>-0.58899999999999997</v>
      </c>
      <c r="E70" s="172">
        <v>-0.44700000000000001</v>
      </c>
      <c r="F70" s="170"/>
      <c r="G70" s="173">
        <v>-0.14199999999999996</v>
      </c>
      <c r="H70" s="174">
        <v>0.31767337807606255</v>
      </c>
    </row>
    <row r="71" spans="2:9">
      <c r="B71" s="65" t="s">
        <v>184</v>
      </c>
      <c r="C71" s="54"/>
      <c r="D71" s="172">
        <v>-6.5570000000000004</v>
      </c>
      <c r="E71" s="172">
        <v>-3.5830000000000002</v>
      </c>
      <c r="F71" s="170"/>
      <c r="G71" s="173">
        <v>-2.9740000000000002</v>
      </c>
      <c r="H71" s="174">
        <v>0.83003070053028194</v>
      </c>
    </row>
    <row r="72" spans="2:9">
      <c r="B72" s="65"/>
      <c r="C72" s="54"/>
      <c r="D72" s="172"/>
      <c r="E72" s="172"/>
      <c r="F72" s="170"/>
      <c r="G72" s="248"/>
      <c r="H72" s="174"/>
    </row>
    <row r="73" spans="2:9">
      <c r="B73" s="117" t="s">
        <v>185</v>
      </c>
      <c r="C73" s="60"/>
      <c r="D73" s="178">
        <v>4958.4059999999999</v>
      </c>
      <c r="E73" s="178">
        <v>4416.6819999999998</v>
      </c>
      <c r="F73" s="179"/>
      <c r="G73" s="178">
        <v>541.72400000000016</v>
      </c>
      <c r="H73" s="262">
        <v>0.12265406474815262</v>
      </c>
    </row>
    <row r="74" spans="2:9">
      <c r="B74" s="118"/>
      <c r="C74" s="60"/>
      <c r="D74" s="182"/>
      <c r="E74" s="182"/>
      <c r="F74" s="179"/>
      <c r="G74" s="263"/>
      <c r="H74" s="187"/>
    </row>
    <row r="75" spans="2:9">
      <c r="B75" s="120" t="s">
        <v>375</v>
      </c>
      <c r="C75" s="60"/>
      <c r="D75" s="178">
        <v>74828.789999999994</v>
      </c>
      <c r="E75" s="178">
        <v>76068.183999999994</v>
      </c>
      <c r="F75" s="179"/>
      <c r="G75" s="178">
        <v>-1239.3940000000002</v>
      </c>
      <c r="H75" s="261">
        <v>-1.6293198218061841E-2</v>
      </c>
      <c r="I75" s="208"/>
    </row>
    <row r="76" spans="2:9">
      <c r="B76" s="119"/>
      <c r="C76" s="50"/>
      <c r="D76" s="50"/>
      <c r="E76" s="50"/>
      <c r="F76" s="50"/>
      <c r="G76" s="50"/>
      <c r="H76" s="119"/>
    </row>
    <row r="77" spans="2:9">
      <c r="B77" s="55" t="s">
        <v>186</v>
      </c>
      <c r="C77" s="55"/>
      <c r="D77" s="55"/>
      <c r="E77" s="55"/>
      <c r="F77" s="55"/>
      <c r="G77" s="55"/>
      <c r="H77" s="55"/>
    </row>
    <row r="78" spans="2:9">
      <c r="B78" s="191" t="s">
        <v>138</v>
      </c>
    </row>
  </sheetData>
  <sheetProtection algorithmName="SHA-512" hashValue="SXIgwNo/KHkU6CuGUAzHb/BT2uJL7JbFzw77QWe1c9rww5brDNzncoYZR2Ivbn+2qMRwQ1tYTVG0FqzkD6bSQQ==" saltValue="xKyeA9edXDlU78BfIICn4w==" spinCount="100000" sheet="1" objects="1" scenarios="1"/>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B1:J54"/>
  <sheetViews>
    <sheetView showGridLines="0" workbookViewId="0"/>
  </sheetViews>
  <sheetFormatPr baseColWidth="10" defaultRowHeight="14.25"/>
  <cols>
    <col min="2" max="2" width="98.73046875" style="93" customWidth="1"/>
    <col min="3" max="3" width="1.265625" style="93" customWidth="1"/>
    <col min="4" max="4" width="12.3984375" style="93" customWidth="1"/>
    <col min="5" max="5" width="13.73046875" style="93" customWidth="1"/>
    <col min="6" max="6" width="1.59765625" style="93" customWidth="1"/>
    <col min="7" max="7" width="13.73046875" style="93" bestFit="1" customWidth="1"/>
    <col min="8" max="8" width="10.73046875" style="93" bestFit="1" customWidth="1"/>
  </cols>
  <sheetData>
    <row r="1" spans="2:10">
      <c r="B1" s="4"/>
    </row>
    <row r="2" spans="2:10">
      <c r="B2" s="73"/>
      <c r="C2" s="74"/>
      <c r="D2" s="240"/>
      <c r="E2" s="240"/>
      <c r="F2" s="75"/>
      <c r="G2" s="268" t="s">
        <v>139</v>
      </c>
      <c r="H2" s="268"/>
    </row>
    <row r="3" spans="2:10">
      <c r="B3" s="233" t="s">
        <v>142</v>
      </c>
      <c r="C3" s="144"/>
      <c r="D3" s="234">
        <v>45291</v>
      </c>
      <c r="E3" s="234" t="s">
        <v>388</v>
      </c>
      <c r="F3" s="71"/>
      <c r="G3" s="258" t="s">
        <v>379</v>
      </c>
      <c r="H3" s="258" t="s">
        <v>29</v>
      </c>
    </row>
    <row r="4" spans="2:10">
      <c r="B4" s="129" t="s">
        <v>363</v>
      </c>
      <c r="C4" s="76"/>
      <c r="D4" s="130">
        <v>2069.299</v>
      </c>
      <c r="E4" s="130">
        <v>946.60400000000004</v>
      </c>
      <c r="F4" s="78"/>
      <c r="G4" s="130">
        <v>1122.6949999999999</v>
      </c>
      <c r="H4" s="131">
        <v>1.186023933978728</v>
      </c>
      <c r="J4" s="239"/>
    </row>
    <row r="5" spans="2:10">
      <c r="B5" s="69" t="s">
        <v>364</v>
      </c>
      <c r="C5" s="76"/>
      <c r="D5" s="77">
        <v>-837.48299999999995</v>
      </c>
      <c r="E5" s="77">
        <v>-181.76499999999999</v>
      </c>
      <c r="F5" s="78"/>
      <c r="G5" s="77">
        <v>-655.71799999999996</v>
      </c>
      <c r="H5" s="79">
        <v>3.607504194977031</v>
      </c>
    </row>
    <row r="6" spans="2:10">
      <c r="B6" s="69"/>
      <c r="C6" s="76"/>
      <c r="D6" s="77"/>
      <c r="E6" s="77"/>
      <c r="F6" s="78"/>
      <c r="G6" s="77"/>
      <c r="H6" s="79"/>
    </row>
    <row r="7" spans="2:10">
      <c r="B7" s="125" t="s">
        <v>187</v>
      </c>
      <c r="C7" s="80"/>
      <c r="D7" s="127">
        <v>1231.816</v>
      </c>
      <c r="E7" s="127">
        <v>764.83900000000006</v>
      </c>
      <c r="F7" s="168"/>
      <c r="G7" s="134">
        <v>466.97699999999998</v>
      </c>
      <c r="H7" s="132">
        <v>0.61055594706859873</v>
      </c>
    </row>
    <row r="8" spans="2:10">
      <c r="B8" s="126" t="s">
        <v>362</v>
      </c>
      <c r="C8" s="76"/>
      <c r="D8" s="128">
        <v>8.327</v>
      </c>
      <c r="E8" s="128">
        <v>6.6820000000000004</v>
      </c>
      <c r="F8" s="78"/>
      <c r="G8" s="130">
        <v>1.6449999999999996</v>
      </c>
      <c r="H8" s="133">
        <v>0.24618377731218191</v>
      </c>
    </row>
    <row r="9" spans="2:10">
      <c r="B9" s="69" t="s">
        <v>359</v>
      </c>
      <c r="C9" s="76"/>
      <c r="D9" s="77">
        <v>-4.5389999999999997</v>
      </c>
      <c r="E9" s="77">
        <v>-3.0449999999999999</v>
      </c>
      <c r="F9" s="78"/>
      <c r="G9" s="77">
        <v>-1.4939999999999998</v>
      </c>
      <c r="H9" s="79">
        <v>0.49064039408866988</v>
      </c>
    </row>
    <row r="10" spans="2:10">
      <c r="B10" s="69" t="s">
        <v>360</v>
      </c>
      <c r="C10" s="76"/>
      <c r="D10" s="77">
        <v>352.524</v>
      </c>
      <c r="E10" s="77">
        <v>335.59500000000003</v>
      </c>
      <c r="F10" s="78"/>
      <c r="G10" s="77">
        <v>16.928999999999974</v>
      </c>
      <c r="H10" s="79">
        <v>5.0444732490054892E-2</v>
      </c>
    </row>
    <row r="11" spans="2:10">
      <c r="B11" s="69" t="s">
        <v>361</v>
      </c>
      <c r="C11" s="76"/>
      <c r="D11" s="77">
        <v>-58.427</v>
      </c>
      <c r="E11" s="77">
        <v>-51.279000000000003</v>
      </c>
      <c r="F11" s="78"/>
      <c r="G11" s="77">
        <v>-7.1479999999999961</v>
      </c>
      <c r="H11" s="79">
        <v>0.13939429396049055</v>
      </c>
    </row>
    <row r="12" spans="2:10">
      <c r="B12" s="69" t="s">
        <v>188</v>
      </c>
      <c r="C12" s="76"/>
      <c r="D12" s="77">
        <v>31.634</v>
      </c>
      <c r="E12" s="77">
        <v>47.808999999999997</v>
      </c>
      <c r="F12" s="78"/>
      <c r="G12" s="77">
        <v>-16.174999999999997</v>
      </c>
      <c r="H12" s="79">
        <v>-0.3383254199000188</v>
      </c>
    </row>
    <row r="13" spans="2:10">
      <c r="B13" s="69" t="s">
        <v>189</v>
      </c>
      <c r="C13" s="76"/>
      <c r="D13" s="77">
        <v>23.957000000000001</v>
      </c>
      <c r="E13" s="77">
        <v>14.896000000000001</v>
      </c>
      <c r="F13" s="78"/>
      <c r="G13" s="77">
        <v>9.0609999999999999</v>
      </c>
      <c r="H13" s="79">
        <v>0.6082841031149302</v>
      </c>
    </row>
    <row r="14" spans="2:10">
      <c r="B14" s="69" t="s">
        <v>365</v>
      </c>
      <c r="C14" s="76"/>
      <c r="D14" s="77">
        <v>18.460999999999999</v>
      </c>
      <c r="E14" s="77">
        <v>-18.922999999999998</v>
      </c>
      <c r="F14" s="78"/>
      <c r="G14" s="77">
        <v>37.384</v>
      </c>
      <c r="H14" s="79" t="s">
        <v>386</v>
      </c>
    </row>
    <row r="15" spans="2:10">
      <c r="B15" s="69" t="s">
        <v>190</v>
      </c>
      <c r="C15" s="76"/>
      <c r="D15" s="77">
        <v>0.17799999999999999</v>
      </c>
      <c r="E15" s="77">
        <v>-11.525</v>
      </c>
      <c r="F15" s="78"/>
      <c r="G15" s="77">
        <v>11.703000000000001</v>
      </c>
      <c r="H15" s="79" t="s">
        <v>386</v>
      </c>
    </row>
    <row r="16" spans="2:10">
      <c r="B16" s="69" t="s">
        <v>191</v>
      </c>
      <c r="C16" s="76"/>
      <c r="D16" s="77">
        <v>6.016</v>
      </c>
      <c r="E16" s="77">
        <v>-0.183</v>
      </c>
      <c r="F16" s="78"/>
      <c r="G16" s="77">
        <v>6.1989999999999998</v>
      </c>
      <c r="H16" s="79" t="s">
        <v>386</v>
      </c>
    </row>
    <row r="17" spans="2:8">
      <c r="B17" s="69" t="s">
        <v>192</v>
      </c>
      <c r="C17" s="76"/>
      <c r="D17" s="77">
        <v>101.88200000000001</v>
      </c>
      <c r="E17" s="77">
        <v>112.402</v>
      </c>
      <c r="F17" s="78"/>
      <c r="G17" s="77">
        <v>-10.519999999999996</v>
      </c>
      <c r="H17" s="79">
        <v>-9.3592640700343371E-2</v>
      </c>
    </row>
    <row r="18" spans="2:8">
      <c r="B18" s="69" t="s">
        <v>193</v>
      </c>
      <c r="C18" s="76"/>
      <c r="D18" s="77">
        <v>-197.21199999999999</v>
      </c>
      <c r="E18" s="77">
        <v>-139.06200000000001</v>
      </c>
      <c r="F18" s="78"/>
      <c r="G18" s="77">
        <v>-58.149999999999977</v>
      </c>
      <c r="H18" s="79">
        <v>0.41815880686312562</v>
      </c>
    </row>
    <row r="19" spans="2:8">
      <c r="B19" s="69" t="s">
        <v>194</v>
      </c>
      <c r="C19" s="76"/>
      <c r="D19" s="77">
        <v>93.313999999999993</v>
      </c>
      <c r="E19" s="77">
        <v>83.551000000000059</v>
      </c>
      <c r="F19" s="78"/>
      <c r="G19" s="77">
        <v>9.7629999999999342</v>
      </c>
      <c r="H19" s="79">
        <v>0.11685078574762633</v>
      </c>
    </row>
    <row r="20" spans="2:8">
      <c r="B20" s="69" t="s">
        <v>195</v>
      </c>
      <c r="C20" s="76"/>
      <c r="D20" s="77">
        <v>-35.956000000000003</v>
      </c>
      <c r="E20" s="77">
        <v>-32.43</v>
      </c>
      <c r="F20" s="78"/>
      <c r="G20" s="77">
        <v>-3.5260000000000034</v>
      </c>
      <c r="H20" s="79">
        <v>0.10872648781991993</v>
      </c>
    </row>
    <row r="21" spans="2:8">
      <c r="B21" s="69"/>
      <c r="C21" s="76"/>
      <c r="D21" s="77"/>
      <c r="E21" s="77"/>
      <c r="F21" s="78"/>
      <c r="G21" s="77"/>
      <c r="H21" s="79"/>
    </row>
    <row r="22" spans="2:8">
      <c r="B22" s="135" t="s">
        <v>306</v>
      </c>
      <c r="C22" s="80"/>
      <c r="D22" s="127">
        <v>1571.9749999999999</v>
      </c>
      <c r="E22" s="127">
        <v>1109.327</v>
      </c>
      <c r="F22" s="81"/>
      <c r="G22" s="127">
        <v>462.64799999999991</v>
      </c>
      <c r="H22" s="132">
        <v>0.41705286178016032</v>
      </c>
    </row>
    <row r="23" spans="2:8">
      <c r="B23" s="129" t="s">
        <v>196</v>
      </c>
      <c r="C23" s="76"/>
      <c r="D23" s="128">
        <v>-728.59199999999998</v>
      </c>
      <c r="E23" s="128">
        <v>-656.08699999999999</v>
      </c>
      <c r="F23" s="78"/>
      <c r="G23" s="128">
        <v>-72.504999999999995</v>
      </c>
      <c r="H23" s="133">
        <v>0.11051125841542356</v>
      </c>
    </row>
    <row r="24" spans="2:8">
      <c r="B24" s="66" t="s">
        <v>197</v>
      </c>
      <c r="C24" s="76"/>
      <c r="D24" s="82">
        <v>-441.56099999999998</v>
      </c>
      <c r="E24" s="82">
        <v>-395.54899999999998</v>
      </c>
      <c r="F24" s="78"/>
      <c r="G24" s="82">
        <v>-46.012</v>
      </c>
      <c r="H24" s="83">
        <v>0.1163243997583106</v>
      </c>
    </row>
    <row r="25" spans="2:8">
      <c r="B25" s="66" t="s">
        <v>198</v>
      </c>
      <c r="C25" s="76"/>
      <c r="D25" s="82">
        <v>-287.03100000000001</v>
      </c>
      <c r="E25" s="82">
        <v>-260.53800000000001</v>
      </c>
      <c r="F25" s="78"/>
      <c r="G25" s="82">
        <v>-26.492999999999995</v>
      </c>
      <c r="H25" s="83">
        <v>0.10168574257881766</v>
      </c>
    </row>
    <row r="26" spans="2:8">
      <c r="B26" s="69" t="s">
        <v>318</v>
      </c>
      <c r="C26" s="76"/>
      <c r="D26" s="77">
        <v>-94.405000000000001</v>
      </c>
      <c r="E26" s="77">
        <v>-89.834999999999994</v>
      </c>
      <c r="F26" s="78"/>
      <c r="G26" s="77">
        <v>-4.5700000000000074</v>
      </c>
      <c r="H26" s="79">
        <v>5.0871041353592786E-2</v>
      </c>
    </row>
    <row r="27" spans="2:8">
      <c r="B27" s="69" t="s">
        <v>199</v>
      </c>
      <c r="C27" s="76"/>
      <c r="D27" s="77">
        <v>-43.734000000000002</v>
      </c>
      <c r="E27" s="77">
        <v>-10.737</v>
      </c>
      <c r="F27" s="78"/>
      <c r="G27" s="77">
        <v>-32.997</v>
      </c>
      <c r="H27" s="79">
        <v>3.0732048058116792</v>
      </c>
    </row>
    <row r="28" spans="2:8">
      <c r="B28" s="69" t="s">
        <v>366</v>
      </c>
      <c r="C28" s="76"/>
      <c r="D28" s="77">
        <v>-64.522000000000006</v>
      </c>
      <c r="E28" s="77">
        <v>-43.100999999999999</v>
      </c>
      <c r="F28" s="78"/>
      <c r="G28" s="77">
        <v>-21.421000000000006</v>
      </c>
      <c r="H28" s="79">
        <v>0.49699542934038671</v>
      </c>
    </row>
    <row r="29" spans="2:8">
      <c r="B29" s="66" t="s">
        <v>367</v>
      </c>
      <c r="C29" s="76"/>
      <c r="D29" s="82">
        <v>0.67900000000000005</v>
      </c>
      <c r="E29" s="82">
        <v>-1.2310000000000001</v>
      </c>
      <c r="F29" s="78"/>
      <c r="G29" s="82">
        <v>1.9100000000000001</v>
      </c>
      <c r="H29" s="83" t="s">
        <v>386</v>
      </c>
    </row>
    <row r="30" spans="2:8">
      <c r="B30" s="66" t="s">
        <v>200</v>
      </c>
      <c r="C30" s="76"/>
      <c r="D30" s="82">
        <v>-65.200999999999993</v>
      </c>
      <c r="E30" s="82">
        <v>-41.87</v>
      </c>
      <c r="F30" s="78"/>
      <c r="G30" s="82">
        <v>-23.330999999999996</v>
      </c>
      <c r="H30" s="83">
        <v>0.5572247432529257</v>
      </c>
    </row>
    <row r="31" spans="2:8">
      <c r="B31" s="84"/>
      <c r="C31" s="76"/>
      <c r="D31" s="77"/>
      <c r="E31" s="77"/>
      <c r="F31" s="78"/>
      <c r="G31" s="77"/>
      <c r="H31" s="79"/>
    </row>
    <row r="32" spans="2:8">
      <c r="B32" s="135" t="s">
        <v>368</v>
      </c>
      <c r="C32" s="85"/>
      <c r="D32" s="136">
        <v>640.72199999999987</v>
      </c>
      <c r="E32" s="136">
        <v>309.56700000000001</v>
      </c>
      <c r="F32" s="86"/>
      <c r="G32" s="136">
        <v>331.15499999999986</v>
      </c>
      <c r="H32" s="137">
        <v>1.0697361152836053</v>
      </c>
    </row>
    <row r="33" spans="2:8">
      <c r="B33" s="129" t="s">
        <v>201</v>
      </c>
      <c r="C33" s="76"/>
      <c r="D33" s="128">
        <v>-6.2910000000000004</v>
      </c>
      <c r="E33" s="128">
        <v>-3</v>
      </c>
      <c r="F33" s="78"/>
      <c r="G33" s="128">
        <v>-3.2910000000000004</v>
      </c>
      <c r="H33" s="133">
        <v>1.0970000000000002</v>
      </c>
    </row>
    <row r="34" spans="2:8">
      <c r="B34" s="69" t="s">
        <v>202</v>
      </c>
      <c r="C34" s="76"/>
      <c r="D34" s="77">
        <v>-2.4260000000000002</v>
      </c>
      <c r="E34" s="77">
        <v>-3.5</v>
      </c>
      <c r="F34" s="78"/>
      <c r="G34" s="77">
        <v>1.0739999999999998</v>
      </c>
      <c r="H34" s="79">
        <v>-0.30685714285714283</v>
      </c>
    </row>
    <row r="35" spans="2:8">
      <c r="B35" s="66" t="s">
        <v>203</v>
      </c>
      <c r="C35" s="76"/>
      <c r="D35" s="82">
        <v>1E-3</v>
      </c>
      <c r="E35" s="82">
        <v>0</v>
      </c>
      <c r="F35" s="78"/>
      <c r="G35" s="82">
        <v>1E-3</v>
      </c>
      <c r="H35" s="83" t="s">
        <v>386</v>
      </c>
    </row>
    <row r="36" spans="2:8">
      <c r="B36" s="66" t="s">
        <v>204</v>
      </c>
      <c r="C36" s="76"/>
      <c r="D36" s="82">
        <v>-2.427</v>
      </c>
      <c r="E36" s="82">
        <v>-3.2229999999999999</v>
      </c>
      <c r="F36" s="78"/>
      <c r="G36" s="82">
        <v>0.79599999999999982</v>
      </c>
      <c r="H36" s="83">
        <v>-0.24697486813527764</v>
      </c>
    </row>
    <row r="37" spans="2:8">
      <c r="B37" s="66" t="s">
        <v>205</v>
      </c>
      <c r="C37" s="76"/>
      <c r="D37" s="82">
        <v>0</v>
      </c>
      <c r="E37" s="82">
        <v>-0.27700000000000002</v>
      </c>
      <c r="F37" s="78"/>
      <c r="G37" s="82">
        <v>0.27700000000000002</v>
      </c>
      <c r="H37" s="83">
        <v>-1</v>
      </c>
    </row>
    <row r="38" spans="2:8">
      <c r="B38" s="69" t="s">
        <v>206</v>
      </c>
      <c r="C38" s="76"/>
      <c r="D38" s="77">
        <v>6.3680000000000003</v>
      </c>
      <c r="E38" s="77">
        <v>3.4889999999999999</v>
      </c>
      <c r="F38" s="78"/>
      <c r="G38" s="77">
        <v>2.8790000000000004</v>
      </c>
      <c r="H38" s="79">
        <v>0.82516480366867317</v>
      </c>
    </row>
    <row r="39" spans="2:8">
      <c r="B39" s="69" t="s">
        <v>309</v>
      </c>
      <c r="C39" s="76"/>
      <c r="D39" s="77">
        <v>201.274</v>
      </c>
      <c r="E39" s="77">
        <v>0</v>
      </c>
      <c r="F39" s="78"/>
      <c r="G39" s="77">
        <v>201.274</v>
      </c>
      <c r="H39" s="79" t="s">
        <v>386</v>
      </c>
    </row>
    <row r="40" spans="2:8">
      <c r="B40" s="69" t="s">
        <v>207</v>
      </c>
      <c r="C40" s="76"/>
      <c r="D40" s="77">
        <v>6.0670000000000002</v>
      </c>
      <c r="E40" s="77">
        <v>8.5180000000000007</v>
      </c>
      <c r="F40" s="78"/>
      <c r="G40" s="77">
        <v>-2.4510000000000005</v>
      </c>
      <c r="H40" s="79">
        <v>-0.28774360178445646</v>
      </c>
    </row>
    <row r="41" spans="2:8">
      <c r="B41" s="69"/>
      <c r="C41" s="76"/>
      <c r="D41" s="77"/>
      <c r="E41" s="77"/>
      <c r="F41" s="78"/>
      <c r="G41" s="77"/>
      <c r="H41" s="79"/>
    </row>
    <row r="42" spans="2:8">
      <c r="B42" s="125" t="s">
        <v>208</v>
      </c>
      <c r="C42" s="85"/>
      <c r="D42" s="136">
        <v>845.71400000000006</v>
      </c>
      <c r="E42" s="136">
        <v>315.07400000000001</v>
      </c>
      <c r="F42" s="86"/>
      <c r="G42" s="136">
        <v>530.6400000000001</v>
      </c>
      <c r="H42" s="137">
        <v>1.6841757809276554</v>
      </c>
    </row>
    <row r="43" spans="2:8">
      <c r="B43" s="126" t="s">
        <v>369</v>
      </c>
      <c r="C43" s="76"/>
      <c r="D43" s="128">
        <v>-30.375</v>
      </c>
      <c r="E43" s="128">
        <v>-37.031999999999996</v>
      </c>
      <c r="F43" s="78"/>
      <c r="G43" s="128">
        <v>6.6569999999999965</v>
      </c>
      <c r="H43" s="133">
        <v>-0.17976344782890466</v>
      </c>
    </row>
    <row r="44" spans="2:8">
      <c r="B44" s="69"/>
      <c r="C44" s="76"/>
      <c r="D44" s="77"/>
      <c r="E44" s="77"/>
      <c r="F44" s="78"/>
      <c r="G44" s="77"/>
      <c r="H44" s="79"/>
    </row>
    <row r="45" spans="2:8">
      <c r="B45" s="125" t="s">
        <v>209</v>
      </c>
      <c r="C45" s="85"/>
      <c r="D45" s="136">
        <v>815.33900000000006</v>
      </c>
      <c r="E45" s="136">
        <v>278.04199999999997</v>
      </c>
      <c r="F45" s="86"/>
      <c r="G45" s="136">
        <v>537.29700000000003</v>
      </c>
      <c r="H45" s="137">
        <v>1.9324310715647279</v>
      </c>
    </row>
    <row r="46" spans="2:8">
      <c r="B46" s="126" t="s">
        <v>210</v>
      </c>
      <c r="C46" s="76"/>
      <c r="D46" s="128">
        <v>-104.191</v>
      </c>
      <c r="E46" s="128">
        <v>-58.651000000000003</v>
      </c>
      <c r="F46" s="78"/>
      <c r="G46" s="128">
        <v>-45.54</v>
      </c>
      <c r="H46" s="260">
        <v>0.77645734940580713</v>
      </c>
    </row>
    <row r="47" spans="2:8">
      <c r="B47" s="69"/>
      <c r="C47" s="76"/>
      <c r="D47" s="77"/>
      <c r="E47" s="77"/>
      <c r="F47" s="78"/>
      <c r="G47" s="77"/>
      <c r="H47" s="79"/>
    </row>
    <row r="48" spans="2:8">
      <c r="B48" s="125" t="s">
        <v>211</v>
      </c>
      <c r="C48" s="85"/>
      <c r="D48" s="136">
        <v>711.14800000000002</v>
      </c>
      <c r="E48" s="136">
        <v>219.39099999999999</v>
      </c>
      <c r="F48" s="86"/>
      <c r="G48" s="136">
        <v>491.75700000000006</v>
      </c>
      <c r="H48" s="137">
        <v>2.2414638704413585</v>
      </c>
    </row>
    <row r="49" spans="2:8">
      <c r="B49" s="138" t="s">
        <v>212</v>
      </c>
      <c r="C49" s="87"/>
      <c r="D49" s="139">
        <v>-0.17499999999999999</v>
      </c>
      <c r="E49" s="139">
        <v>1.9390000000000001</v>
      </c>
      <c r="F49" s="88"/>
      <c r="G49" s="139">
        <v>-2.1139999999999999</v>
      </c>
      <c r="H49" s="140" t="s">
        <v>386</v>
      </c>
    </row>
    <row r="50" spans="2:8">
      <c r="B50" s="70" t="s">
        <v>213</v>
      </c>
      <c r="C50" s="89"/>
      <c r="D50" s="90">
        <v>711.32299999999998</v>
      </c>
      <c r="E50" s="90">
        <v>217.452</v>
      </c>
      <c r="F50" s="90"/>
      <c r="G50" s="90">
        <v>493.87099999999998</v>
      </c>
      <c r="H50" s="91">
        <v>2.2711724886411715</v>
      </c>
    </row>
    <row r="51" spans="2:8">
      <c r="B51" s="92"/>
      <c r="C51" s="92"/>
      <c r="D51" s="92"/>
      <c r="E51" s="92"/>
      <c r="F51" s="92"/>
      <c r="G51" s="92"/>
      <c r="H51" s="92"/>
    </row>
    <row r="52" spans="2:8">
      <c r="B52" s="92" t="s">
        <v>186</v>
      </c>
      <c r="C52" s="92"/>
      <c r="D52" s="92"/>
      <c r="E52" s="92"/>
      <c r="F52" s="92"/>
      <c r="G52" s="92"/>
      <c r="H52" s="92"/>
    </row>
    <row r="53" spans="2:8">
      <c r="B53" s="191" t="s">
        <v>138</v>
      </c>
      <c r="C53" s="92"/>
      <c r="D53" s="92"/>
      <c r="E53" s="92"/>
      <c r="F53" s="92"/>
      <c r="G53" s="92"/>
      <c r="H53" s="92"/>
    </row>
    <row r="54" spans="2:8">
      <c r="C54" s="92"/>
      <c r="D54" s="92"/>
      <c r="E54" s="92"/>
      <c r="F54" s="92"/>
      <c r="G54" s="92"/>
      <c r="H54" s="92"/>
    </row>
  </sheetData>
  <sheetProtection algorithmName="SHA-512" hashValue="TSm1bvdIYBzHrGkCQ8UV+N/1+GZSU/+jujsLVoh5XE0jY8MLqboqTleohhmUuw6Y+MZ/SHK3d6Z1F30p9TZO+g==" saltValue="8NfaUYB+yV5Vj/Uj75/0ng==" spinCount="100000" sheet="1" objects="1" scenarios="1"/>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H22"/>
  <sheetViews>
    <sheetView showGridLines="0" zoomScaleNormal="100" workbookViewId="0"/>
  </sheetViews>
  <sheetFormatPr baseColWidth="10" defaultRowHeight="14.25"/>
  <cols>
    <col min="1" max="1" width="11.3984375" customWidth="1"/>
    <col min="2" max="2" width="54.86328125" bestFit="1" customWidth="1"/>
    <col min="3" max="3" width="11.86328125" customWidth="1"/>
    <col min="4" max="4" width="1" customWidth="1"/>
    <col min="5" max="5" width="12.3984375" customWidth="1"/>
    <col min="6" max="6" width="1" customWidth="1"/>
    <col min="7" max="7" width="13.73046875" bestFit="1" customWidth="1"/>
    <col min="9" max="9" width="11.3984375" customWidth="1"/>
  </cols>
  <sheetData>
    <row r="1" spans="1:8">
      <c r="B1" s="4"/>
    </row>
    <row r="3" spans="1:8">
      <c r="C3" s="97"/>
      <c r="D3" s="97" t="s">
        <v>28</v>
      </c>
      <c r="E3" s="56"/>
      <c r="F3" s="97" t="s">
        <v>28</v>
      </c>
      <c r="G3" s="267" t="s">
        <v>139</v>
      </c>
      <c r="H3" s="267"/>
    </row>
    <row r="4" spans="1:8">
      <c r="B4" s="24" t="s">
        <v>116</v>
      </c>
      <c r="C4" s="235">
        <f>+Summary!C3</f>
        <v>45291</v>
      </c>
      <c r="D4" s="7" t="s">
        <v>28</v>
      </c>
      <c r="E4" s="235">
        <f>+Summary!E3</f>
        <v>44926</v>
      </c>
      <c r="F4" s="96"/>
      <c r="G4" s="94" t="s">
        <v>140</v>
      </c>
      <c r="H4" s="94" t="s">
        <v>29</v>
      </c>
    </row>
    <row r="5" spans="1:8" ht="14.65" thickBot="1">
      <c r="A5" s="15"/>
      <c r="B5" s="35" t="s">
        <v>119</v>
      </c>
      <c r="C5" s="205">
        <v>1231.8</v>
      </c>
      <c r="D5" s="206"/>
      <c r="E5" s="205">
        <v>764.8</v>
      </c>
      <c r="F5" s="99"/>
      <c r="G5" s="205">
        <v>467</v>
      </c>
      <c r="H5" s="203">
        <v>0.61099999999999999</v>
      </c>
    </row>
    <row r="6" spans="1:8" ht="14.65" thickBot="1">
      <c r="A6" s="15"/>
      <c r="B6" s="36" t="s">
        <v>214</v>
      </c>
      <c r="C6" s="41">
        <v>294.10000000000002</v>
      </c>
      <c r="D6" s="56"/>
      <c r="E6" s="41">
        <v>284.3</v>
      </c>
      <c r="F6" s="56"/>
      <c r="G6" s="41">
        <v>9.8000000000000007</v>
      </c>
      <c r="H6" s="30">
        <v>3.4000000000000002E-2</v>
      </c>
    </row>
    <row r="7" spans="1:8" ht="14.65" thickBot="1">
      <c r="A7" s="15"/>
      <c r="B7" s="35" t="s">
        <v>327</v>
      </c>
      <c r="C7" s="205">
        <v>122.9</v>
      </c>
      <c r="D7" s="206"/>
      <c r="E7" s="205">
        <v>118.9</v>
      </c>
      <c r="F7" s="99"/>
      <c r="G7" s="205">
        <v>4</v>
      </c>
      <c r="H7" s="203">
        <v>3.4000000000000002E-2</v>
      </c>
    </row>
    <row r="8" spans="1:8" ht="14.65" thickBot="1">
      <c r="A8" s="15"/>
      <c r="B8" s="36" t="s">
        <v>312</v>
      </c>
      <c r="C8" s="41">
        <v>118.5</v>
      </c>
      <c r="D8" s="56"/>
      <c r="E8" s="41">
        <v>118.1</v>
      </c>
      <c r="F8" s="56"/>
      <c r="G8" s="41">
        <v>0.4</v>
      </c>
      <c r="H8" s="30">
        <v>3.0000000000000001E-3</v>
      </c>
    </row>
    <row r="9" spans="1:8" ht="14.65" thickBot="1">
      <c r="A9" s="15"/>
      <c r="B9" s="35" t="s">
        <v>313</v>
      </c>
      <c r="C9" s="205">
        <v>52.7</v>
      </c>
      <c r="D9" s="206"/>
      <c r="E9" s="205">
        <v>47.3</v>
      </c>
      <c r="F9" s="99"/>
      <c r="G9" s="205">
        <v>5.4</v>
      </c>
      <c r="H9" s="203">
        <v>0.115</v>
      </c>
    </row>
    <row r="10" spans="1:8" ht="14.65" thickBot="1">
      <c r="A10" s="15"/>
      <c r="B10" s="36" t="s">
        <v>300</v>
      </c>
      <c r="C10" s="41">
        <v>1525.9</v>
      </c>
      <c r="D10" s="56"/>
      <c r="E10" s="41">
        <v>1049.2</v>
      </c>
      <c r="F10" s="56"/>
      <c r="G10" s="41">
        <v>476.8</v>
      </c>
      <c r="H10" s="30">
        <v>0.45400000000000001</v>
      </c>
    </row>
    <row r="11" spans="1:8" ht="6" customHeight="1">
      <c r="A11" s="15"/>
    </row>
    <row r="12" spans="1:8" ht="14.65" thickBot="1">
      <c r="A12" s="15"/>
      <c r="B12" s="35" t="s">
        <v>93</v>
      </c>
      <c r="C12" s="203">
        <v>0.14499999999999999</v>
      </c>
      <c r="D12" s="50"/>
      <c r="E12" s="203">
        <v>4.5999999999999999E-2</v>
      </c>
      <c r="F12" s="56"/>
      <c r="G12" s="203">
        <v>9.8000000000000004E-2</v>
      </c>
      <c r="H12" s="203" t="s">
        <v>37</v>
      </c>
    </row>
    <row r="13" spans="1:8" ht="14.65" thickBot="1">
      <c r="A13" s="15"/>
      <c r="B13" s="36" t="s">
        <v>94</v>
      </c>
      <c r="C13" s="30">
        <v>0.16</v>
      </c>
      <c r="D13" s="149"/>
      <c r="E13" s="30">
        <v>5.0999999999999997E-2</v>
      </c>
      <c r="F13" s="149"/>
      <c r="G13" s="30">
        <v>0.109</v>
      </c>
      <c r="H13" s="30" t="s">
        <v>37</v>
      </c>
    </row>
    <row r="14" spans="1:8" ht="14.65" thickBot="1">
      <c r="A14" s="15"/>
      <c r="B14" s="35" t="s">
        <v>95</v>
      </c>
      <c r="C14" s="203">
        <v>1.2E-2</v>
      </c>
      <c r="D14" s="50"/>
      <c r="E14" s="203">
        <v>4.0000000000000001E-3</v>
      </c>
      <c r="F14" s="56"/>
      <c r="G14" s="203">
        <v>8.0000000000000002E-3</v>
      </c>
      <c r="H14" s="203" t="s">
        <v>37</v>
      </c>
    </row>
    <row r="15" spans="1:8" ht="6" customHeight="1">
      <c r="A15" s="15"/>
    </row>
    <row r="16" spans="1:8" ht="14.65" thickBot="1">
      <c r="A16" s="15"/>
      <c r="B16" s="35" t="s">
        <v>215</v>
      </c>
      <c r="C16" s="207">
        <v>3.2000000000000001E-2</v>
      </c>
      <c r="D16" s="206"/>
      <c r="E16" s="207">
        <v>1.8700000000000001E-2</v>
      </c>
      <c r="F16" s="161"/>
      <c r="G16" s="207">
        <v>1.34E-2</v>
      </c>
      <c r="H16" s="203" t="s">
        <v>37</v>
      </c>
    </row>
    <row r="17" spans="1:8" ht="14.65" thickBot="1">
      <c r="A17" s="15"/>
      <c r="B17" s="36" t="s">
        <v>216</v>
      </c>
      <c r="C17" s="41">
        <v>18.100000000000001</v>
      </c>
      <c r="D17" s="149"/>
      <c r="E17" s="41">
        <v>18.899999999999999</v>
      </c>
      <c r="F17" s="149"/>
      <c r="G17" s="41">
        <v>-0.8</v>
      </c>
      <c r="H17" s="30">
        <v>-4.2000000000000003E-2</v>
      </c>
    </row>
    <row r="18" spans="1:8" ht="14.65" thickBot="1">
      <c r="A18" s="15"/>
      <c r="B18" s="35" t="s">
        <v>120</v>
      </c>
      <c r="C18" s="203">
        <v>0.52400000000000002</v>
      </c>
      <c r="D18" s="50"/>
      <c r="E18" s="203">
        <v>0.67200000000000004</v>
      </c>
      <c r="F18" s="50"/>
      <c r="G18" s="203">
        <v>-0.14899999999999999</v>
      </c>
      <c r="H18" s="31" t="s">
        <v>37</v>
      </c>
    </row>
    <row r="20" spans="1:8">
      <c r="B20" s="191" t="s">
        <v>138</v>
      </c>
    </row>
    <row r="21" spans="1:8">
      <c r="C21" s="167"/>
    </row>
    <row r="22" spans="1:8">
      <c r="C22" s="146"/>
    </row>
  </sheetData>
  <sheetProtection algorithmName="SHA-512" hashValue="c6T2YBzZSB6HEPM2PgnBgCy2sg1w5PX59HiUA5aDVjYefBvs93dl9BqbkD+M/OQm4Tc59/FLfZPF3+wPwd83Ng==" saltValue="oAKwmyROVmio/N0iceq3Dg==" spinCount="100000" sheet="1" objects="1" scenarios="1"/>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H25"/>
  <sheetViews>
    <sheetView showGridLines="0" zoomScaleNormal="100" workbookViewId="0"/>
  </sheetViews>
  <sheetFormatPr baseColWidth="10" defaultRowHeight="14.25"/>
  <cols>
    <col min="1" max="1" width="11.3984375" customWidth="1"/>
    <col min="2" max="2" width="49.86328125" bestFit="1" customWidth="1"/>
    <col min="3" max="3" width="12.86328125" bestFit="1" customWidth="1"/>
    <col min="4" max="4" width="1" customWidth="1"/>
    <col min="5" max="5" width="12.86328125" bestFit="1" customWidth="1"/>
    <col min="6" max="6" width="1" customWidth="1"/>
    <col min="7" max="7" width="13.86328125" bestFit="1" customWidth="1"/>
  </cols>
  <sheetData>
    <row r="1" spans="1:8">
      <c r="B1" s="4"/>
    </row>
    <row r="2" spans="1:8">
      <c r="C2" s="3"/>
    </row>
    <row r="3" spans="1:8">
      <c r="C3" s="7"/>
      <c r="D3" s="7" t="s">
        <v>28</v>
      </c>
      <c r="F3" s="7" t="s">
        <v>28</v>
      </c>
      <c r="G3" s="267" t="s">
        <v>139</v>
      </c>
      <c r="H3" s="267"/>
    </row>
    <row r="4" spans="1:8">
      <c r="B4" s="24" t="s">
        <v>116</v>
      </c>
      <c r="C4" s="235">
        <f>+Summary!C3</f>
        <v>45291</v>
      </c>
      <c r="D4" s="7" t="s">
        <v>28</v>
      </c>
      <c r="E4" s="235">
        <f>+Summary!E3</f>
        <v>44926</v>
      </c>
      <c r="F4" s="105"/>
      <c r="G4" s="94" t="s">
        <v>140</v>
      </c>
      <c r="H4" s="94" t="s">
        <v>29</v>
      </c>
    </row>
    <row r="5" spans="1:8" ht="14.65" thickBot="1">
      <c r="A5" s="15"/>
      <c r="B5" s="35" t="s">
        <v>217</v>
      </c>
      <c r="C5" s="26">
        <v>57811</v>
      </c>
      <c r="D5" s="238"/>
      <c r="E5" s="26">
        <v>52519</v>
      </c>
      <c r="F5" s="106"/>
      <c r="G5" s="26">
        <v>5292</v>
      </c>
      <c r="H5" s="31">
        <v>0.10100000000000001</v>
      </c>
    </row>
    <row r="6" spans="1:8" ht="14.65" thickBot="1">
      <c r="A6" s="15"/>
      <c r="B6" s="228" t="s">
        <v>328</v>
      </c>
      <c r="C6" s="28">
        <v>53569</v>
      </c>
      <c r="D6" s="238"/>
      <c r="E6" s="28">
        <v>48906</v>
      </c>
      <c r="F6" s="106"/>
      <c r="G6" s="28">
        <v>4663</v>
      </c>
      <c r="H6" s="30">
        <v>9.5000000000000001E-2</v>
      </c>
    </row>
    <row r="7" spans="1:8" ht="14.65" thickBot="1">
      <c r="A7" s="15"/>
      <c r="B7" s="34" t="s">
        <v>218</v>
      </c>
      <c r="C7" s="26">
        <v>41460</v>
      </c>
      <c r="D7" s="238"/>
      <c r="E7" s="26">
        <v>41717</v>
      </c>
      <c r="F7" s="106"/>
      <c r="G7" s="26">
        <v>-257</v>
      </c>
      <c r="H7" s="31">
        <v>-6.0000000000000001E-3</v>
      </c>
    </row>
    <row r="8" spans="1:8" ht="14.65" thickBot="1">
      <c r="A8" s="15"/>
      <c r="B8" s="37" t="s">
        <v>219</v>
      </c>
      <c r="C8" s="28">
        <v>12110</v>
      </c>
      <c r="D8" s="238"/>
      <c r="E8" s="28">
        <v>7189</v>
      </c>
      <c r="F8" s="106"/>
      <c r="G8" s="28">
        <v>4921</v>
      </c>
      <c r="H8" s="30">
        <v>0.68500000000000005</v>
      </c>
    </row>
    <row r="9" spans="1:8" ht="14.65" thickBot="1">
      <c r="A9" s="40"/>
      <c r="B9" s="218" t="s">
        <v>220</v>
      </c>
      <c r="C9" s="26">
        <v>4242</v>
      </c>
      <c r="D9" s="238"/>
      <c r="E9" s="26">
        <v>3612</v>
      </c>
      <c r="F9" s="106"/>
      <c r="G9" s="26">
        <v>629</v>
      </c>
      <c r="H9" s="31">
        <v>0.17399999999999999</v>
      </c>
    </row>
    <row r="10" spans="1:8">
      <c r="A10" s="15"/>
      <c r="B10" s="21"/>
      <c r="C10" s="18"/>
      <c r="D10" s="106"/>
      <c r="E10" s="18"/>
      <c r="F10" s="106"/>
      <c r="G10" s="106"/>
      <c r="H10" s="106"/>
    </row>
    <row r="11" spans="1:8" ht="14.65" thickBot="1">
      <c r="A11" s="15"/>
      <c r="B11" s="35" t="s">
        <v>324</v>
      </c>
      <c r="C11" s="26">
        <v>13957</v>
      </c>
      <c r="D11" s="106"/>
      <c r="E11" s="26">
        <v>12358</v>
      </c>
      <c r="F11" s="106"/>
      <c r="G11" s="26">
        <v>1599</v>
      </c>
      <c r="H11" s="31">
        <v>0.129</v>
      </c>
    </row>
    <row r="12" spans="1:8" ht="14.65" thickBot="1">
      <c r="A12" s="15"/>
      <c r="B12" s="37" t="s">
        <v>221</v>
      </c>
      <c r="C12" s="28">
        <v>9347</v>
      </c>
      <c r="D12" s="106"/>
      <c r="E12" s="28">
        <v>8340</v>
      </c>
      <c r="F12" s="106"/>
      <c r="G12" s="28">
        <v>1007</v>
      </c>
      <c r="H12" s="30">
        <v>0.121</v>
      </c>
    </row>
    <row r="13" spans="1:8" ht="14.65" thickBot="1">
      <c r="A13" s="15"/>
      <c r="B13" s="34" t="s">
        <v>370</v>
      </c>
      <c r="C13" s="26">
        <v>2048</v>
      </c>
      <c r="D13" s="106"/>
      <c r="E13" s="26">
        <v>1752</v>
      </c>
      <c r="F13" s="106"/>
      <c r="G13" s="26">
        <v>296</v>
      </c>
      <c r="H13" s="31">
        <v>0.16900000000000001</v>
      </c>
    </row>
    <row r="14" spans="1:8" ht="14.65" thickBot="1">
      <c r="A14" s="15"/>
      <c r="B14" s="37" t="s">
        <v>286</v>
      </c>
      <c r="C14" s="28">
        <v>616</v>
      </c>
      <c r="D14" s="106"/>
      <c r="E14" s="28">
        <v>442</v>
      </c>
      <c r="F14" s="106"/>
      <c r="G14" s="28">
        <v>174</v>
      </c>
      <c r="H14" s="30">
        <v>0.39300000000000002</v>
      </c>
    </row>
    <row r="15" spans="1:8" ht="14.65" thickBot="1">
      <c r="A15" s="15"/>
      <c r="B15" s="34" t="s">
        <v>376</v>
      </c>
      <c r="C15" s="26">
        <v>1946</v>
      </c>
      <c r="D15" s="106"/>
      <c r="E15" s="26">
        <v>1824</v>
      </c>
      <c r="F15" s="106"/>
      <c r="G15" s="26">
        <v>122</v>
      </c>
      <c r="H15" s="31">
        <v>6.7000000000000004E-2</v>
      </c>
    </row>
    <row r="16" spans="1:8">
      <c r="B16" s="227"/>
      <c r="C16" s="106"/>
      <c r="D16" s="106"/>
      <c r="E16" s="106"/>
      <c r="F16" s="106"/>
      <c r="G16" s="106"/>
      <c r="H16" s="106"/>
    </row>
    <row r="17" spans="1:8">
      <c r="B17" s="229" t="s">
        <v>322</v>
      </c>
      <c r="C17" s="152">
        <v>67526</v>
      </c>
      <c r="D17" s="152"/>
      <c r="E17" s="152">
        <v>61264</v>
      </c>
      <c r="F17" s="152"/>
      <c r="G17" s="152">
        <v>6262</v>
      </c>
      <c r="H17" s="153">
        <v>0.10199999999999999</v>
      </c>
    </row>
    <row r="18" spans="1:8">
      <c r="B18" s="227"/>
      <c r="C18" s="106"/>
      <c r="D18" s="106"/>
      <c r="E18" s="106"/>
      <c r="F18" s="106"/>
      <c r="G18" s="106"/>
      <c r="H18" s="106"/>
    </row>
    <row r="19" spans="1:8" ht="14.65" thickBot="1">
      <c r="B19" s="35" t="s">
        <v>224</v>
      </c>
      <c r="C19" s="26">
        <v>11926</v>
      </c>
      <c r="D19" s="106"/>
      <c r="E19" s="26">
        <v>18295</v>
      </c>
      <c r="F19" s="106"/>
      <c r="G19" s="26">
        <v>-6369</v>
      </c>
      <c r="H19" s="31">
        <v>-0.34799999999999998</v>
      </c>
    </row>
    <row r="20" spans="1:8" ht="14.65" thickBot="1">
      <c r="A20" s="15"/>
      <c r="B20" s="37" t="s">
        <v>270</v>
      </c>
      <c r="C20" s="28">
        <v>4957</v>
      </c>
      <c r="D20" s="106"/>
      <c r="E20" s="28">
        <v>3921</v>
      </c>
      <c r="F20" s="106"/>
      <c r="G20" s="28">
        <v>1036</v>
      </c>
      <c r="H20" s="30">
        <v>0.26400000000000001</v>
      </c>
    </row>
    <row r="21" spans="1:8" ht="14.65" thickBot="1">
      <c r="A21" s="15"/>
      <c r="B21" s="34" t="s">
        <v>222</v>
      </c>
      <c r="C21" s="26">
        <v>6048</v>
      </c>
      <c r="D21" s="106"/>
      <c r="E21" s="26">
        <v>6359</v>
      </c>
      <c r="F21" s="106"/>
      <c r="G21" s="26">
        <v>-311</v>
      </c>
      <c r="H21" s="31">
        <v>-4.9000000000000002E-2</v>
      </c>
    </row>
    <row r="22" spans="1:8" ht="14.65" thickBot="1">
      <c r="A22" s="15"/>
      <c r="B22" s="37" t="s">
        <v>223</v>
      </c>
      <c r="C22" s="28">
        <v>921</v>
      </c>
      <c r="D22" s="106"/>
      <c r="E22" s="28">
        <v>8015</v>
      </c>
      <c r="F22" s="106"/>
      <c r="G22" s="28">
        <v>-7094</v>
      </c>
      <c r="H22" s="30">
        <v>-0.88500000000000001</v>
      </c>
    </row>
    <row r="23" spans="1:8">
      <c r="B23" s="190" t="s">
        <v>285</v>
      </c>
    </row>
    <row r="24" spans="1:8">
      <c r="B24" s="191" t="s">
        <v>138</v>
      </c>
    </row>
    <row r="25" spans="1:8">
      <c r="B25" s="4"/>
    </row>
  </sheetData>
  <sheetProtection algorithmName="SHA-512" hashValue="CzaTq6p71LANUP188+63hgkwe4SDlLTvjWgqA7CJO+Kgriv8d0mxP1EE2yF686O6daGFMFDNmp20sgrW+VHV+w==" saltValue="f6alE+Hgmg54PcS/acug4g==" spinCount="100000" sheet="1" objects="1" scenarios="1"/>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H37"/>
  <sheetViews>
    <sheetView showGridLines="0" zoomScale="97" zoomScaleNormal="100" workbookViewId="0"/>
  </sheetViews>
  <sheetFormatPr baseColWidth="10" defaultRowHeight="14.25"/>
  <cols>
    <col min="1" max="1" width="11.3984375" customWidth="1"/>
    <col min="2" max="2" width="61.59765625" customWidth="1"/>
    <col min="3" max="3" width="17.265625" customWidth="1"/>
    <col min="4" max="4" width="1" customWidth="1"/>
    <col min="5" max="5" width="11.73046875" customWidth="1"/>
    <col min="6" max="6" width="1" customWidth="1"/>
    <col min="7" max="7" width="14.1328125" bestFit="1" customWidth="1"/>
    <col min="8" max="8" width="13" bestFit="1" customWidth="1"/>
  </cols>
  <sheetData>
    <row r="1" spans="1:8">
      <c r="B1" s="4"/>
    </row>
    <row r="3" spans="1:8">
      <c r="C3" s="7"/>
      <c r="D3" s="7" t="s">
        <v>28</v>
      </c>
      <c r="F3" s="7" t="s">
        <v>28</v>
      </c>
      <c r="G3" s="267" t="s">
        <v>139</v>
      </c>
      <c r="H3" s="267"/>
    </row>
    <row r="4" spans="1:8">
      <c r="B4" s="24" t="s">
        <v>116</v>
      </c>
      <c r="C4" s="235">
        <f>+Summary!C3</f>
        <v>45291</v>
      </c>
      <c r="D4" s="7" t="s">
        <v>28</v>
      </c>
      <c r="E4" s="235">
        <f>+Summary!E3</f>
        <v>44926</v>
      </c>
      <c r="F4" s="8"/>
      <c r="G4" s="94" t="s">
        <v>140</v>
      </c>
      <c r="H4" s="94" t="s">
        <v>29</v>
      </c>
    </row>
    <row r="5" spans="1:8" ht="14.65" thickBot="1">
      <c r="A5" s="15"/>
      <c r="B5" s="35" t="s">
        <v>225</v>
      </c>
      <c r="C5" s="100">
        <v>46344</v>
      </c>
      <c r="E5" s="100">
        <v>46153</v>
      </c>
      <c r="G5" s="100">
        <v>190</v>
      </c>
      <c r="H5" s="101">
        <v>4.0000000000000001E-3</v>
      </c>
    </row>
    <row r="6" spans="1:8" ht="14.65" thickBot="1">
      <c r="A6" s="15"/>
      <c r="B6" s="37" t="s">
        <v>226</v>
      </c>
      <c r="C6" s="102">
        <v>828</v>
      </c>
      <c r="E6" s="102">
        <v>986</v>
      </c>
      <c r="G6" s="102">
        <v>-158</v>
      </c>
      <c r="H6" s="103">
        <v>-0.161</v>
      </c>
    </row>
    <row r="7" spans="1:8" ht="14.65" thickBot="1">
      <c r="A7" s="15"/>
      <c r="B7" s="34" t="s">
        <v>227</v>
      </c>
      <c r="C7" s="100">
        <v>45516</v>
      </c>
      <c r="E7" s="100">
        <v>45167</v>
      </c>
      <c r="G7" s="100">
        <v>349</v>
      </c>
      <c r="H7" s="101">
        <v>8.0000000000000002E-3</v>
      </c>
    </row>
    <row r="8" spans="1:8" ht="14.65" thickBot="1">
      <c r="A8" s="15"/>
      <c r="B8" s="27" t="s">
        <v>371</v>
      </c>
      <c r="C8" s="102">
        <v>18853</v>
      </c>
      <c r="E8" s="102">
        <v>17742</v>
      </c>
      <c r="G8" s="102">
        <v>1111</v>
      </c>
      <c r="H8" s="103">
        <v>6.3E-2</v>
      </c>
    </row>
    <row r="9" spans="1:8" ht="14.65" thickBot="1">
      <c r="A9" s="15"/>
      <c r="B9" s="42" t="s">
        <v>267</v>
      </c>
      <c r="C9" s="100">
        <v>16956</v>
      </c>
      <c r="E9" s="100">
        <v>15886</v>
      </c>
      <c r="G9" s="100">
        <v>1070</v>
      </c>
      <c r="H9" s="101">
        <v>6.7000000000000004E-2</v>
      </c>
    </row>
    <row r="10" spans="1:8" ht="14.65" thickBot="1">
      <c r="A10" s="15"/>
      <c r="B10" s="43" t="s">
        <v>372</v>
      </c>
      <c r="C10" s="102">
        <v>1897</v>
      </c>
      <c r="E10" s="102">
        <v>1856</v>
      </c>
      <c r="G10" s="102">
        <v>41</v>
      </c>
      <c r="H10" s="103">
        <v>2.1999999999999999E-2</v>
      </c>
    </row>
    <row r="11" spans="1:8" ht="14.65" thickBot="1">
      <c r="A11" s="15"/>
      <c r="B11" s="25" t="s">
        <v>373</v>
      </c>
      <c r="C11" s="100">
        <v>18016</v>
      </c>
      <c r="E11" s="100">
        <v>17792</v>
      </c>
      <c r="G11" s="100">
        <v>224</v>
      </c>
      <c r="H11" s="101">
        <v>1.2999999999999999E-2</v>
      </c>
    </row>
    <row r="12" spans="1:8" ht="14.65" thickBot="1">
      <c r="A12" s="15"/>
      <c r="B12" s="43" t="s">
        <v>265</v>
      </c>
      <c r="C12" s="102">
        <v>625</v>
      </c>
      <c r="E12" s="102">
        <v>608</v>
      </c>
      <c r="G12" s="102">
        <v>16</v>
      </c>
      <c r="H12" s="103">
        <v>2.7E-2</v>
      </c>
    </row>
    <row r="13" spans="1:8" ht="14.65" thickBot="1">
      <c r="A13" s="166"/>
      <c r="B13" s="42" t="s">
        <v>266</v>
      </c>
      <c r="C13" s="100">
        <v>17391</v>
      </c>
      <c r="E13" s="100">
        <v>17184</v>
      </c>
      <c r="G13" s="100">
        <v>207</v>
      </c>
      <c r="H13" s="101">
        <v>1.2E-2</v>
      </c>
    </row>
    <row r="14" spans="1:8" ht="14.65" thickBot="1">
      <c r="A14" s="15"/>
      <c r="B14" s="27" t="s">
        <v>264</v>
      </c>
      <c r="C14" s="102">
        <v>7639</v>
      </c>
      <c r="E14" s="102">
        <v>9117</v>
      </c>
      <c r="G14" s="102">
        <v>-1478</v>
      </c>
      <c r="H14" s="103">
        <v>-0.16200000000000001</v>
      </c>
    </row>
    <row r="15" spans="1:8" ht="14.65" thickBot="1">
      <c r="A15" s="15"/>
      <c r="B15" s="25" t="s">
        <v>374</v>
      </c>
      <c r="C15" s="100">
        <v>1009</v>
      </c>
      <c r="E15" s="100">
        <v>516</v>
      </c>
      <c r="G15" s="100">
        <v>493</v>
      </c>
      <c r="H15" s="101">
        <v>0.95499999999999996</v>
      </c>
    </row>
    <row r="16" spans="1:8">
      <c r="A16" s="15"/>
      <c r="B16" s="162"/>
      <c r="C16" s="163"/>
      <c r="E16" s="163"/>
      <c r="G16" s="163"/>
      <c r="H16" s="164"/>
    </row>
    <row r="17" spans="1:8" ht="14.65" thickBot="1">
      <c r="A17" s="15"/>
      <c r="B17" s="35" t="s">
        <v>269</v>
      </c>
      <c r="C17" s="100">
        <v>-998</v>
      </c>
      <c r="E17" s="100">
        <v>-998</v>
      </c>
      <c r="G17" s="100">
        <v>0</v>
      </c>
      <c r="H17" s="101">
        <v>0</v>
      </c>
    </row>
    <row r="18" spans="1:8">
      <c r="B18" s="227"/>
      <c r="C18" s="20"/>
      <c r="H18" s="104"/>
    </row>
    <row r="19" spans="1:8" ht="14.65" thickBot="1">
      <c r="B19" s="35" t="s">
        <v>334</v>
      </c>
      <c r="C19" s="100">
        <v>46514</v>
      </c>
      <c r="E19" s="100">
        <v>46166</v>
      </c>
      <c r="G19" s="100">
        <v>348</v>
      </c>
      <c r="H19" s="101">
        <v>8.0000000000000002E-3</v>
      </c>
    </row>
    <row r="20" spans="1:8" ht="14.65" thickBot="1">
      <c r="A20" s="15"/>
      <c r="B20" s="253" t="s">
        <v>276</v>
      </c>
      <c r="C20" s="102">
        <v>46320</v>
      </c>
      <c r="E20" s="102">
        <v>45966</v>
      </c>
      <c r="G20" s="102">
        <v>354</v>
      </c>
      <c r="H20" s="103">
        <v>8.0000000000000002E-3</v>
      </c>
    </row>
    <row r="21" spans="1:8" ht="14.65" thickBot="1">
      <c r="A21" s="15"/>
      <c r="B21" s="34" t="s">
        <v>268</v>
      </c>
      <c r="C21" s="100">
        <v>194</v>
      </c>
      <c r="E21" s="100">
        <v>200</v>
      </c>
      <c r="G21" s="100">
        <v>-6</v>
      </c>
      <c r="H21" s="101">
        <v>-3.1E-2</v>
      </c>
    </row>
    <row r="22" spans="1:8">
      <c r="A22" s="15"/>
      <c r="B22" s="156"/>
      <c r="C22" s="163"/>
      <c r="E22" s="163"/>
      <c r="G22" s="163"/>
      <c r="H22" s="164"/>
    </row>
    <row r="23" spans="1:8" ht="14.65" thickBot="1">
      <c r="A23" s="15"/>
      <c r="B23" s="35" t="s">
        <v>333</v>
      </c>
      <c r="C23" s="100"/>
      <c r="E23" s="100"/>
      <c r="G23" s="100"/>
      <c r="H23" s="101"/>
    </row>
    <row r="24" spans="1:8" ht="14.65" thickBot="1">
      <c r="A24" s="15"/>
      <c r="B24" s="37" t="s">
        <v>314</v>
      </c>
      <c r="C24" s="102">
        <v>43328</v>
      </c>
      <c r="D24" s="227"/>
      <c r="E24" s="102">
        <v>42816</v>
      </c>
      <c r="F24" s="227"/>
      <c r="G24" s="102">
        <v>512</v>
      </c>
      <c r="H24" s="103">
        <v>1.2E-2</v>
      </c>
    </row>
    <row r="25" spans="1:8" ht="14.65" thickBot="1">
      <c r="A25" s="15"/>
      <c r="B25" s="34" t="s">
        <v>315</v>
      </c>
      <c r="C25" s="100">
        <v>2056</v>
      </c>
      <c r="D25" s="227"/>
      <c r="E25" s="100">
        <v>2406</v>
      </c>
      <c r="F25" s="227"/>
      <c r="G25" s="100">
        <v>-350</v>
      </c>
      <c r="H25" s="101">
        <v>-0.14599999999999999</v>
      </c>
    </row>
    <row r="26" spans="1:8" ht="14.65" thickBot="1">
      <c r="A26" s="15"/>
      <c r="B26" s="37" t="s">
        <v>316</v>
      </c>
      <c r="C26" s="102">
        <v>1130</v>
      </c>
      <c r="D26" s="227"/>
      <c r="E26" s="102">
        <v>943</v>
      </c>
      <c r="F26" s="227"/>
      <c r="G26" s="102">
        <v>187</v>
      </c>
      <c r="H26" s="103">
        <v>0.19800000000000001</v>
      </c>
    </row>
    <row r="27" spans="1:8">
      <c r="A27" s="15"/>
      <c r="B27" s="162"/>
      <c r="C27" s="163"/>
      <c r="E27" s="163"/>
      <c r="G27" s="163"/>
      <c r="H27" s="164"/>
    </row>
    <row r="28" spans="1:8" ht="14.65" thickBot="1">
      <c r="A28" s="15"/>
      <c r="B28" s="35" t="s">
        <v>317</v>
      </c>
      <c r="C28" s="163"/>
      <c r="E28" s="163"/>
      <c r="G28" s="163"/>
      <c r="H28" s="164"/>
    </row>
    <row r="29" spans="1:8" ht="14.65" thickBot="1">
      <c r="A29" s="15"/>
      <c r="B29" s="37" t="s">
        <v>314</v>
      </c>
      <c r="C29" s="265">
        <v>176</v>
      </c>
      <c r="D29" s="227"/>
      <c r="E29" s="265">
        <v>156</v>
      </c>
      <c r="F29" s="227"/>
      <c r="G29" s="265">
        <v>20</v>
      </c>
      <c r="H29" s="266">
        <v>0.13</v>
      </c>
    </row>
    <row r="30" spans="1:8" ht="14.65" thickBot="1">
      <c r="A30" s="15"/>
      <c r="B30" s="34" t="s">
        <v>315</v>
      </c>
      <c r="C30" s="100">
        <v>95</v>
      </c>
      <c r="E30" s="100">
        <v>115</v>
      </c>
      <c r="G30" s="100">
        <v>-20</v>
      </c>
      <c r="H30" s="101">
        <v>-0.17599999999999999</v>
      </c>
    </row>
    <row r="31" spans="1:8" ht="14.65" thickBot="1">
      <c r="A31" s="15"/>
      <c r="B31" s="37" t="s">
        <v>316</v>
      </c>
      <c r="C31" s="102">
        <v>563</v>
      </c>
      <c r="E31" s="102">
        <v>512</v>
      </c>
      <c r="G31" s="102">
        <v>51</v>
      </c>
      <c r="H31" s="103">
        <v>9.9000000000000005E-2</v>
      </c>
    </row>
    <row r="32" spans="1:8">
      <c r="A32" s="15"/>
      <c r="B32" s="156"/>
      <c r="C32" s="163"/>
      <c r="E32" s="163"/>
      <c r="G32" s="163"/>
      <c r="H32" s="164"/>
    </row>
    <row r="33" spans="1:8" ht="14.65" thickBot="1">
      <c r="A33" s="15"/>
      <c r="B33" s="35" t="s">
        <v>275</v>
      </c>
      <c r="C33" s="100">
        <v>45190</v>
      </c>
      <c r="E33" s="100">
        <v>45023</v>
      </c>
      <c r="G33" s="100">
        <v>168</v>
      </c>
      <c r="H33" s="101">
        <v>4.0000000000000001E-3</v>
      </c>
    </row>
    <row r="35" spans="1:8">
      <c r="B35" s="44" t="s">
        <v>335</v>
      </c>
    </row>
    <row r="36" spans="1:8">
      <c r="B36" s="191" t="s">
        <v>138</v>
      </c>
    </row>
    <row r="37" spans="1:8">
      <c r="C37" s="20"/>
    </row>
  </sheetData>
  <sheetProtection algorithmName="SHA-512" hashValue="3hJ3XgitT6kS1uofPDVvPxPXn+hen4npNdNPxt+Cqs++WOH5noTagECZfpStyVD9ZdkILwz+Qlu/fE6z2YvOrg==" saltValue="3rH90SksUELTLkPMYOkLWQ==" spinCount="100000" sheet="1" objects="1" scenarios="1"/>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Overall</vt:lpstr>
      <vt:lpstr>Index</vt:lpstr>
      <vt:lpstr>Notes</vt:lpstr>
      <vt:lpstr>Summary</vt:lpstr>
      <vt:lpstr>Balance sheet</vt:lpstr>
      <vt:lpstr>Income Statement</vt:lpstr>
      <vt:lpstr>Profitability</vt:lpstr>
      <vt:lpstr>Customer Resources</vt:lpstr>
      <vt:lpstr>Loans and advances</vt:lpstr>
      <vt:lpstr>Risk management</vt:lpstr>
      <vt:lpstr>Foreclosed assets</vt:lpstr>
      <vt:lpstr>Solvency</vt:lpstr>
      <vt:lpstr>Liquidity</vt:lpstr>
      <vt:lpstr>Other information</vt:lpstr>
      <vt:lpstr>Glossary</vt:lpstr>
      <vt:lpstr>Disclaimer</vt:lpstr>
      <vt:lpstr>Glossary!_Hlk514416695</vt:lpstr>
      <vt:lpstr>Glossary!_Hlk514416712</vt:lpstr>
    </vt:vector>
  </TitlesOfParts>
  <Company>ABANCA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Fojo Conde, Jose Antonio</dc:creator>
  <cp:lastModifiedBy>Fojo Conde, Jose Antonio</cp:lastModifiedBy>
  <dcterms:created xsi:type="dcterms:W3CDTF">2019-02-21T12:44:47Z</dcterms:created>
  <dcterms:modified xsi:type="dcterms:W3CDTF">2024-02-05T08:59:50Z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